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u0004562\Documents\MaxEnMini\Tests\"/>
    </mc:Choice>
  </mc:AlternateContent>
  <xr:revisionPtr revIDLastSave="0" documentId="13_ncr:1_{A44297CA-AD13-4A7A-9F00-AD05BFF2503F}" xr6:coauthVersionLast="47" xr6:coauthVersionMax="47" xr10:uidLastSave="{00000000-0000-0000-0000-000000000000}"/>
  <bookViews>
    <workbookView xWindow="57480" yWindow="60" windowWidth="29040" windowHeight="15840" xr2:uid="{2F0F9C22-AC67-4BA5-9BFD-14E2B8B60EFF}"/>
  </bookViews>
  <sheets>
    <sheet name="Test je hon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58" i="1" l="1"/>
  <c r="BC58" i="1"/>
  <c r="BJ58" i="1" s="1"/>
  <c r="BA58" i="1"/>
  <c r="AY58" i="1"/>
  <c r="H56" i="1"/>
  <c r="H53" i="1"/>
  <c r="H50" i="1"/>
  <c r="H45" i="1"/>
  <c r="H42" i="1"/>
  <c r="H37" i="1"/>
  <c r="AB16" i="1"/>
  <c r="AN16" i="1" s="1"/>
  <c r="X16" i="1"/>
  <c r="AJ16" i="1" s="1"/>
  <c r="AH18" i="1"/>
  <c r="AT18" i="1" s="1"/>
  <c r="AG18" i="1"/>
  <c r="AS18" i="1" s="1"/>
  <c r="AF18" i="1"/>
  <c r="AR18" i="1" s="1"/>
  <c r="AE18" i="1"/>
  <c r="AQ18" i="1" s="1"/>
  <c r="AD18" i="1"/>
  <c r="AP18" i="1" s="1"/>
  <c r="AB18" i="1"/>
  <c r="AN18" i="1" s="1"/>
  <c r="AA18" i="1"/>
  <c r="AM18" i="1" s="1"/>
  <c r="Z18" i="1"/>
  <c r="AL18" i="1" s="1"/>
  <c r="Y18" i="1"/>
  <c r="AK18" i="1" s="1"/>
  <c r="X18" i="1"/>
  <c r="AJ18" i="1" s="1"/>
  <c r="AH17" i="1"/>
  <c r="AT17" i="1" s="1"/>
  <c r="AG17" i="1"/>
  <c r="AS17" i="1" s="1"/>
  <c r="AF17" i="1"/>
  <c r="AR17" i="1" s="1"/>
  <c r="AE17" i="1"/>
  <c r="AQ17" i="1" s="1"/>
  <c r="AD17" i="1"/>
  <c r="AP17" i="1" s="1"/>
  <c r="AB17" i="1"/>
  <c r="AN17" i="1" s="1"/>
  <c r="AA17" i="1"/>
  <c r="AM17" i="1" s="1"/>
  <c r="Z17" i="1"/>
  <c r="AL17" i="1" s="1"/>
  <c r="Y17" i="1"/>
  <c r="AK17" i="1" s="1"/>
  <c r="X17" i="1"/>
  <c r="AJ17" i="1" s="1"/>
  <c r="AH16" i="1"/>
  <c r="AT16" i="1" s="1"/>
  <c r="AG16" i="1"/>
  <c r="AS16" i="1" s="1"/>
  <c r="AF16" i="1"/>
  <c r="AR16" i="1" s="1"/>
  <c r="AE16" i="1"/>
  <c r="AQ16" i="1" s="1"/>
  <c r="AD16" i="1"/>
  <c r="AP16" i="1" s="1"/>
  <c r="AA16" i="1"/>
  <c r="AM16" i="1" s="1"/>
  <c r="Z16" i="1"/>
  <c r="AL16" i="1" s="1"/>
  <c r="Y16" i="1"/>
  <c r="AK16" i="1" s="1"/>
  <c r="X7" i="1"/>
  <c r="AJ7" i="1" s="1"/>
  <c r="Y7" i="1"/>
  <c r="AK7" i="1" s="1"/>
  <c r="Z7" i="1"/>
  <c r="AL7" i="1" s="1"/>
  <c r="AA7" i="1"/>
  <c r="AM7" i="1" s="1"/>
  <c r="AB7" i="1"/>
  <c r="AN7" i="1" s="1"/>
  <c r="AD7" i="1"/>
  <c r="AP7" i="1" s="1"/>
  <c r="AE7" i="1"/>
  <c r="AQ7" i="1" s="1"/>
  <c r="AF7" i="1"/>
  <c r="AR7" i="1" s="1"/>
  <c r="AG7" i="1"/>
  <c r="AS7" i="1" s="1"/>
  <c r="AH7" i="1"/>
  <c r="AT7" i="1" s="1"/>
  <c r="X8" i="1"/>
  <c r="AJ8" i="1" s="1"/>
  <c r="Y8" i="1"/>
  <c r="AK8" i="1" s="1"/>
  <c r="Z8" i="1"/>
  <c r="AL8" i="1" s="1"/>
  <c r="AA8" i="1"/>
  <c r="AM8" i="1" s="1"/>
  <c r="AB8" i="1"/>
  <c r="AN8" i="1" s="1"/>
  <c r="AD8" i="1"/>
  <c r="AP8" i="1" s="1"/>
  <c r="AE8" i="1"/>
  <c r="AQ8" i="1" s="1"/>
  <c r="AF8" i="1"/>
  <c r="AR8" i="1" s="1"/>
  <c r="AG8" i="1"/>
  <c r="AS8" i="1" s="1"/>
  <c r="AH8" i="1"/>
  <c r="AT8" i="1" s="1"/>
  <c r="X9" i="1"/>
  <c r="AJ9" i="1" s="1"/>
  <c r="Y9" i="1"/>
  <c r="AK9" i="1" s="1"/>
  <c r="Z9" i="1"/>
  <c r="AL9" i="1" s="1"/>
  <c r="AA9" i="1"/>
  <c r="AM9" i="1" s="1"/>
  <c r="AB9" i="1"/>
  <c r="AN9" i="1" s="1"/>
  <c r="AD9" i="1"/>
  <c r="AP9" i="1" s="1"/>
  <c r="AE9" i="1"/>
  <c r="AQ9" i="1" s="1"/>
  <c r="AF9" i="1"/>
  <c r="AR9" i="1" s="1"/>
  <c r="AG9" i="1"/>
  <c r="AS9" i="1" s="1"/>
  <c r="AH9" i="1"/>
  <c r="AT9" i="1" s="1"/>
  <c r="X11" i="1"/>
  <c r="Y11" i="1"/>
  <c r="AK11" i="1" s="1"/>
  <c r="Z11" i="1"/>
  <c r="AL11" i="1" s="1"/>
  <c r="AA11" i="1"/>
  <c r="AM11" i="1" s="1"/>
  <c r="AB11" i="1"/>
  <c r="AN11" i="1" s="1"/>
  <c r="AD11" i="1"/>
  <c r="AP11" i="1" s="1"/>
  <c r="AE11" i="1"/>
  <c r="AQ11" i="1" s="1"/>
  <c r="AF11" i="1"/>
  <c r="AR11" i="1" s="1"/>
  <c r="AG11" i="1"/>
  <c r="AS11" i="1" s="1"/>
  <c r="AH11" i="1"/>
  <c r="AT11" i="1" s="1"/>
  <c r="X12" i="1"/>
  <c r="AJ12" i="1" s="1"/>
  <c r="Y12" i="1"/>
  <c r="AK12" i="1" s="1"/>
  <c r="Z12" i="1"/>
  <c r="AL12" i="1" s="1"/>
  <c r="AA12" i="1"/>
  <c r="AM12" i="1" s="1"/>
  <c r="AB12" i="1"/>
  <c r="AN12" i="1" s="1"/>
  <c r="AD12" i="1"/>
  <c r="AP12" i="1" s="1"/>
  <c r="AE12" i="1"/>
  <c r="AQ12" i="1" s="1"/>
  <c r="AF12" i="1"/>
  <c r="AR12" i="1" s="1"/>
  <c r="AG12" i="1"/>
  <c r="AS12" i="1" s="1"/>
  <c r="AH12" i="1"/>
  <c r="AT12" i="1" s="1"/>
  <c r="X13" i="1"/>
  <c r="AJ13" i="1" s="1"/>
  <c r="Y13" i="1"/>
  <c r="AK13" i="1" s="1"/>
  <c r="Z13" i="1"/>
  <c r="AL13" i="1" s="1"/>
  <c r="AA13" i="1"/>
  <c r="AM13" i="1" s="1"/>
  <c r="AB13" i="1"/>
  <c r="AN13" i="1" s="1"/>
  <c r="AD13" i="1"/>
  <c r="AP13" i="1" s="1"/>
  <c r="AE13" i="1"/>
  <c r="AQ13" i="1" s="1"/>
  <c r="AF13" i="1"/>
  <c r="AR13" i="1" s="1"/>
  <c r="AG13" i="1"/>
  <c r="AS13" i="1" s="1"/>
  <c r="AH13" i="1"/>
  <c r="AT13" i="1" s="1"/>
  <c r="X14" i="1"/>
  <c r="AJ14" i="1" s="1"/>
  <c r="Y14" i="1"/>
  <c r="AK14" i="1" s="1"/>
  <c r="Z14" i="1"/>
  <c r="AL14" i="1" s="1"/>
  <c r="AA14" i="1"/>
  <c r="AM14" i="1" s="1"/>
  <c r="AB14" i="1"/>
  <c r="AN14" i="1" s="1"/>
  <c r="AD14" i="1"/>
  <c r="AP14" i="1" s="1"/>
  <c r="AE14" i="1"/>
  <c r="AQ14" i="1" s="1"/>
  <c r="AF14" i="1"/>
  <c r="AR14" i="1" s="1"/>
  <c r="AG14" i="1"/>
  <c r="AS14" i="1" s="1"/>
  <c r="AH14" i="1"/>
  <c r="AT14" i="1" s="1"/>
  <c r="X20" i="1"/>
  <c r="AJ20" i="1" s="1"/>
  <c r="Y20" i="1"/>
  <c r="AK20" i="1" s="1"/>
  <c r="Z20" i="1"/>
  <c r="AL20" i="1" s="1"/>
  <c r="AA20" i="1"/>
  <c r="AM20" i="1" s="1"/>
  <c r="AB20" i="1"/>
  <c r="AN20" i="1" s="1"/>
  <c r="AD20" i="1"/>
  <c r="AP20" i="1" s="1"/>
  <c r="AE20" i="1"/>
  <c r="AQ20" i="1" s="1"/>
  <c r="AF20" i="1"/>
  <c r="AR20" i="1" s="1"/>
  <c r="AG20" i="1"/>
  <c r="AS20" i="1" s="1"/>
  <c r="AH20" i="1"/>
  <c r="AT20" i="1" s="1"/>
  <c r="X21" i="1"/>
  <c r="AJ21" i="1" s="1"/>
  <c r="Y21" i="1"/>
  <c r="AK21" i="1" s="1"/>
  <c r="Z21" i="1"/>
  <c r="AL21" i="1" s="1"/>
  <c r="AA21" i="1"/>
  <c r="AM21" i="1" s="1"/>
  <c r="AB21" i="1"/>
  <c r="AN21" i="1" s="1"/>
  <c r="AD21" i="1"/>
  <c r="AP21" i="1" s="1"/>
  <c r="AE21" i="1"/>
  <c r="AQ21" i="1" s="1"/>
  <c r="AF21" i="1"/>
  <c r="AR21" i="1" s="1"/>
  <c r="AG21" i="1"/>
  <c r="AS21" i="1" s="1"/>
  <c r="AH21" i="1"/>
  <c r="AT21" i="1" s="1"/>
  <c r="X22" i="1"/>
  <c r="AJ22" i="1" s="1"/>
  <c r="Y22" i="1"/>
  <c r="AK22" i="1" s="1"/>
  <c r="Z22" i="1"/>
  <c r="AL22" i="1" s="1"/>
  <c r="AA22" i="1"/>
  <c r="AM22" i="1" s="1"/>
  <c r="AB22" i="1"/>
  <c r="AN22" i="1" s="1"/>
  <c r="AD22" i="1"/>
  <c r="AP22" i="1" s="1"/>
  <c r="AE22" i="1"/>
  <c r="AQ22" i="1" s="1"/>
  <c r="AF22" i="1"/>
  <c r="AR22" i="1" s="1"/>
  <c r="AG22" i="1"/>
  <c r="AS22" i="1" s="1"/>
  <c r="AH22" i="1"/>
  <c r="AT22" i="1" s="1"/>
  <c r="X23" i="1"/>
  <c r="AJ23" i="1" s="1"/>
  <c r="Y23" i="1"/>
  <c r="AK23" i="1" s="1"/>
  <c r="Z23" i="1"/>
  <c r="AL23" i="1" s="1"/>
  <c r="AA23" i="1"/>
  <c r="AM23" i="1" s="1"/>
  <c r="AB23" i="1"/>
  <c r="AN23" i="1" s="1"/>
  <c r="AD23" i="1"/>
  <c r="AP23" i="1" s="1"/>
  <c r="AE23" i="1"/>
  <c r="AQ23" i="1" s="1"/>
  <c r="AF23" i="1"/>
  <c r="AR23" i="1" s="1"/>
  <c r="AG23" i="1"/>
  <c r="AS23" i="1" s="1"/>
  <c r="AH23" i="1"/>
  <c r="AT23" i="1" s="1"/>
  <c r="X25" i="1"/>
  <c r="AJ25" i="1" s="1"/>
  <c r="Y25" i="1"/>
  <c r="AK25" i="1" s="1"/>
  <c r="Z25" i="1"/>
  <c r="AL25" i="1" s="1"/>
  <c r="AA25" i="1"/>
  <c r="AM25" i="1" s="1"/>
  <c r="AB25" i="1"/>
  <c r="AN25" i="1" s="1"/>
  <c r="AD25" i="1"/>
  <c r="AP25" i="1" s="1"/>
  <c r="AE25" i="1"/>
  <c r="AQ25" i="1" s="1"/>
  <c r="AF25" i="1"/>
  <c r="AR25" i="1" s="1"/>
  <c r="AG25" i="1"/>
  <c r="AS25" i="1" s="1"/>
  <c r="AH25" i="1"/>
  <c r="AT25" i="1" s="1"/>
  <c r="X26" i="1"/>
  <c r="AJ26" i="1" s="1"/>
  <c r="Y26" i="1"/>
  <c r="AK26" i="1" s="1"/>
  <c r="Z26" i="1"/>
  <c r="AL26" i="1" s="1"/>
  <c r="AA26" i="1"/>
  <c r="AM26" i="1" s="1"/>
  <c r="AB26" i="1"/>
  <c r="AN26" i="1" s="1"/>
  <c r="AD26" i="1"/>
  <c r="AP26" i="1" s="1"/>
  <c r="AE26" i="1"/>
  <c r="AQ26" i="1" s="1"/>
  <c r="AF26" i="1"/>
  <c r="AR26" i="1" s="1"/>
  <c r="AG26" i="1"/>
  <c r="AS26" i="1" s="1"/>
  <c r="AH26" i="1"/>
  <c r="AT26" i="1" s="1"/>
  <c r="X27" i="1"/>
  <c r="AJ27" i="1" s="1"/>
  <c r="Y27" i="1"/>
  <c r="AK27" i="1" s="1"/>
  <c r="Z27" i="1"/>
  <c r="AL27" i="1" s="1"/>
  <c r="AA27" i="1"/>
  <c r="AM27" i="1" s="1"/>
  <c r="AB27" i="1"/>
  <c r="AN27" i="1" s="1"/>
  <c r="AD27" i="1"/>
  <c r="AP27" i="1" s="1"/>
  <c r="AE27" i="1"/>
  <c r="AQ27" i="1" s="1"/>
  <c r="AF27" i="1"/>
  <c r="AR27" i="1" s="1"/>
  <c r="AG27" i="1"/>
  <c r="AS27" i="1" s="1"/>
  <c r="AH27" i="1"/>
  <c r="AT27" i="1" s="1"/>
  <c r="X28" i="1"/>
  <c r="AJ28" i="1" s="1"/>
  <c r="Y28" i="1"/>
  <c r="AK28" i="1" s="1"/>
  <c r="Z28" i="1"/>
  <c r="AL28" i="1" s="1"/>
  <c r="AA28" i="1"/>
  <c r="AM28" i="1" s="1"/>
  <c r="AB28" i="1"/>
  <c r="AN28" i="1" s="1"/>
  <c r="AD28" i="1"/>
  <c r="AP28" i="1" s="1"/>
  <c r="AE28" i="1"/>
  <c r="AQ28" i="1" s="1"/>
  <c r="AF28" i="1"/>
  <c r="AR28" i="1" s="1"/>
  <c r="AG28" i="1"/>
  <c r="AS28" i="1" s="1"/>
  <c r="AH28" i="1"/>
  <c r="AT28" i="1" s="1"/>
  <c r="X30" i="1"/>
  <c r="AJ30" i="1" s="1"/>
  <c r="Y30" i="1"/>
  <c r="AK30" i="1" s="1"/>
  <c r="Z30" i="1"/>
  <c r="AL30" i="1" s="1"/>
  <c r="AA30" i="1"/>
  <c r="AM30" i="1" s="1"/>
  <c r="AB30" i="1"/>
  <c r="AN30" i="1" s="1"/>
  <c r="AD30" i="1"/>
  <c r="AP30" i="1" s="1"/>
  <c r="AE30" i="1"/>
  <c r="AQ30" i="1" s="1"/>
  <c r="AF30" i="1"/>
  <c r="AR30" i="1" s="1"/>
  <c r="AG30" i="1"/>
  <c r="AS30" i="1" s="1"/>
  <c r="AH30" i="1"/>
  <c r="AT30" i="1" s="1"/>
  <c r="X31" i="1"/>
  <c r="AJ31" i="1" s="1"/>
  <c r="Y31" i="1"/>
  <c r="AK31" i="1" s="1"/>
  <c r="Z31" i="1"/>
  <c r="AL31" i="1" s="1"/>
  <c r="AA31" i="1"/>
  <c r="AM31" i="1" s="1"/>
  <c r="AB31" i="1"/>
  <c r="AN31" i="1" s="1"/>
  <c r="AD31" i="1"/>
  <c r="AP31" i="1" s="1"/>
  <c r="AE31" i="1"/>
  <c r="AQ31" i="1" s="1"/>
  <c r="AF31" i="1"/>
  <c r="AR31" i="1" s="1"/>
  <c r="AG31" i="1"/>
  <c r="AS31" i="1" s="1"/>
  <c r="AH31" i="1"/>
  <c r="AT31" i="1" s="1"/>
  <c r="X32" i="1"/>
  <c r="AJ32" i="1" s="1"/>
  <c r="Y32" i="1"/>
  <c r="AK32" i="1" s="1"/>
  <c r="Z32" i="1"/>
  <c r="AL32" i="1" s="1"/>
  <c r="AA32" i="1"/>
  <c r="AM32" i="1" s="1"/>
  <c r="AB32" i="1"/>
  <c r="AN32" i="1" s="1"/>
  <c r="AD32" i="1"/>
  <c r="AP32" i="1" s="1"/>
  <c r="AE32" i="1"/>
  <c r="AQ32" i="1" s="1"/>
  <c r="AF32" i="1"/>
  <c r="AR32" i="1" s="1"/>
  <c r="AG32" i="1"/>
  <c r="AS32" i="1" s="1"/>
  <c r="AH32" i="1"/>
  <c r="AT32" i="1" s="1"/>
  <c r="X33" i="1"/>
  <c r="AJ33" i="1" s="1"/>
  <c r="Y33" i="1"/>
  <c r="AK33" i="1" s="1"/>
  <c r="Z33" i="1"/>
  <c r="AL33" i="1" s="1"/>
  <c r="AA33" i="1"/>
  <c r="AM33" i="1" s="1"/>
  <c r="AB33" i="1"/>
  <c r="AN33" i="1" s="1"/>
  <c r="AD33" i="1"/>
  <c r="AP33" i="1" s="1"/>
  <c r="AE33" i="1"/>
  <c r="AQ33" i="1" s="1"/>
  <c r="AF33" i="1"/>
  <c r="AR33" i="1" s="1"/>
  <c r="AG33" i="1"/>
  <c r="AS33" i="1" s="1"/>
  <c r="AH33" i="1"/>
  <c r="AT33" i="1" s="1"/>
  <c r="AE6" i="1"/>
  <c r="AQ6" i="1" s="1"/>
  <c r="AF6" i="1"/>
  <c r="AR6" i="1" s="1"/>
  <c r="AG6" i="1"/>
  <c r="AS6" i="1" s="1"/>
  <c r="AH6" i="1"/>
  <c r="AT6" i="1" s="1"/>
  <c r="AD6" i="1"/>
  <c r="AP6" i="1" s="1"/>
  <c r="Y6" i="1"/>
  <c r="AK6" i="1" s="1"/>
  <c r="Z6" i="1"/>
  <c r="AL6" i="1" s="1"/>
  <c r="AA6" i="1"/>
  <c r="AM6" i="1" s="1"/>
  <c r="AB6" i="1"/>
  <c r="AN6" i="1" s="1"/>
  <c r="X6" i="1"/>
  <c r="AJ6" i="1" s="1"/>
  <c r="BI58" i="1" l="1"/>
  <c r="T23" i="1"/>
  <c r="T14" i="1"/>
  <c r="AJ11" i="1"/>
  <c r="AV11" i="1" s="1"/>
  <c r="T28" i="1"/>
  <c r="T18" i="1"/>
  <c r="T33" i="1"/>
  <c r="AV20" i="1"/>
  <c r="AV22" i="1"/>
  <c r="T9" i="1"/>
  <c r="AV33" i="1"/>
  <c r="AV9" i="1"/>
  <c r="AV26" i="1"/>
  <c r="AV12" i="1"/>
  <c r="AV7" i="1"/>
  <c r="AV8" i="1"/>
  <c r="AV23" i="1"/>
  <c r="AV13" i="1"/>
  <c r="AV31" i="1"/>
  <c r="AV18" i="1"/>
  <c r="AV16" i="1"/>
  <c r="AV21" i="1"/>
  <c r="AV25" i="1"/>
  <c r="AV28" i="1"/>
  <c r="AV27" i="1"/>
  <c r="AV32" i="1"/>
  <c r="AV30" i="1"/>
  <c r="AV17" i="1"/>
  <c r="AV14" i="1"/>
  <c r="AV6" i="1"/>
  <c r="AY35" i="1" l="1"/>
  <c r="AY34" i="1"/>
  <c r="BC35" i="1"/>
  <c r="BC24" i="1"/>
  <c r="BA24" i="1"/>
  <c r="AY24" i="1"/>
  <c r="BE36" i="1"/>
  <c r="BC36" i="1"/>
  <c r="AY36" i="1"/>
  <c r="BA36" i="1"/>
  <c r="BE35" i="1"/>
  <c r="BA35" i="1"/>
  <c r="BE34" i="1"/>
  <c r="BC34" i="1"/>
  <c r="BI35" i="1" s="1"/>
  <c r="BA34" i="1"/>
  <c r="BC25" i="1"/>
  <c r="BA25" i="1"/>
  <c r="BE25" i="1"/>
  <c r="AY25" i="1"/>
  <c r="BE24" i="1"/>
  <c r="BE26" i="1"/>
  <c r="BC26" i="1"/>
  <c r="AY26" i="1"/>
  <c r="BA26" i="1"/>
  <c r="BC19" i="1"/>
  <c r="BA19" i="1"/>
  <c r="AY19" i="1"/>
  <c r="BE19" i="1"/>
  <c r="BE21" i="1"/>
  <c r="BC21" i="1"/>
  <c r="AY20" i="1"/>
  <c r="BA21" i="1"/>
  <c r="AY21" i="1"/>
  <c r="BE20" i="1"/>
  <c r="BC20" i="1"/>
  <c r="BA20" i="1"/>
  <c r="BC31" i="1"/>
  <c r="BA31" i="1"/>
  <c r="AY31" i="1"/>
  <c r="BE30" i="1"/>
  <c r="BC30" i="1"/>
  <c r="BA30" i="1"/>
  <c r="AY30" i="1"/>
  <c r="BE29" i="1"/>
  <c r="BC29" i="1"/>
  <c r="BA29" i="1"/>
  <c r="BE31" i="1"/>
  <c r="AY29" i="1"/>
  <c r="BE17" i="1"/>
  <c r="BC17" i="1"/>
  <c r="BA17" i="1"/>
  <c r="AY17" i="1"/>
  <c r="BE16" i="1"/>
  <c r="BC16" i="1"/>
  <c r="BA16" i="1"/>
  <c r="AY16" i="1"/>
  <c r="BE15" i="1"/>
  <c r="BC15" i="1"/>
  <c r="BA15" i="1"/>
  <c r="AY15" i="1"/>
  <c r="BE11" i="1"/>
  <c r="BC11" i="1"/>
  <c r="BA11" i="1"/>
  <c r="AY11" i="1"/>
  <c r="BE10" i="1"/>
  <c r="BC10" i="1"/>
  <c r="AY12" i="1"/>
  <c r="BA10" i="1"/>
  <c r="AY10" i="1"/>
  <c r="BA12" i="1"/>
  <c r="BE12" i="1"/>
  <c r="BC12" i="1"/>
  <c r="BI9" i="1" l="1"/>
  <c r="I37" i="1" s="1"/>
  <c r="BJ9" i="1"/>
  <c r="A37" i="1" s="1"/>
  <c r="BJ11" i="1"/>
  <c r="A39" i="1" s="1"/>
  <c r="BI11" i="1"/>
  <c r="I39" i="1" s="1"/>
  <c r="BJ10" i="1"/>
  <c r="A38" i="1" s="1"/>
  <c r="BI10" i="1"/>
  <c r="I38" i="1" s="1"/>
  <c r="BJ12" i="1"/>
  <c r="A40" i="1" s="1"/>
  <c r="BI12" i="1"/>
  <c r="I40" i="1" s="1"/>
  <c r="BJ35" i="1"/>
  <c r="BJ36" i="1"/>
  <c r="BI36" i="1"/>
  <c r="BJ33" i="1"/>
  <c r="A56" i="1" s="1"/>
  <c r="BI33" i="1"/>
  <c r="I56" i="1" s="1"/>
  <c r="BJ34" i="1"/>
  <c r="A57" i="1" s="1"/>
  <c r="BI34" i="1"/>
  <c r="I57" i="1" s="1"/>
  <c r="BJ28" i="1"/>
  <c r="A53" i="1" s="1"/>
  <c r="BI28" i="1"/>
  <c r="I53" i="1" s="1"/>
  <c r="BJ29" i="1"/>
  <c r="A54" i="1" s="1"/>
  <c r="BI29" i="1"/>
  <c r="I54" i="1" s="1"/>
  <c r="BI30" i="1"/>
  <c r="BJ30" i="1"/>
  <c r="BI31" i="1"/>
  <c r="BJ31" i="1"/>
  <c r="BJ23" i="1"/>
  <c r="A50" i="1" s="1"/>
  <c r="BI23" i="1"/>
  <c r="I50" i="1" s="1"/>
  <c r="BI25" i="1"/>
  <c r="BJ25" i="1"/>
  <c r="BJ26" i="1"/>
  <c r="BI26" i="1"/>
  <c r="BJ24" i="1"/>
  <c r="A51" i="1" s="1"/>
  <c r="BI24" i="1"/>
  <c r="I51" i="1" s="1"/>
  <c r="BJ18" i="1"/>
  <c r="A45" i="1" s="1"/>
  <c r="BI18" i="1"/>
  <c r="I45" i="1" s="1"/>
  <c r="BJ21" i="1"/>
  <c r="A48" i="1" s="1"/>
  <c r="BI21" i="1"/>
  <c r="I48" i="1" s="1"/>
  <c r="BJ19" i="1"/>
  <c r="A46" i="1" s="1"/>
  <c r="BI19" i="1"/>
  <c r="I46" i="1" s="1"/>
  <c r="BI20" i="1"/>
  <c r="I47" i="1" s="1"/>
  <c r="BJ20" i="1"/>
  <c r="A47" i="1" s="1"/>
  <c r="BJ14" i="1"/>
  <c r="A42" i="1" s="1"/>
  <c r="BI14" i="1"/>
  <c r="I42" i="1" s="1"/>
  <c r="BJ15" i="1"/>
  <c r="A43" i="1" s="1"/>
  <c r="BI15" i="1"/>
  <c r="I43" i="1" s="1"/>
  <c r="BJ16" i="1"/>
  <c r="BI16" i="1"/>
  <c r="BJ17" i="1"/>
  <c r="BI17" i="1"/>
</calcChain>
</file>

<file path=xl/sharedStrings.xml><?xml version="1.0" encoding="utf-8"?>
<sst xmlns="http://schemas.openxmlformats.org/spreadsheetml/2006/main" count="188" uniqueCount="74">
  <si>
    <t>(Bijna) nooit</t>
  </si>
  <si>
    <t>Zelden</t>
  </si>
  <si>
    <t>Soms</t>
  </si>
  <si>
    <t>Vaak</t>
  </si>
  <si>
    <t>(Bijna) altijd</t>
  </si>
  <si>
    <t>Het lukt me gemakkelijk om de aandacht van mijn hond te trekken</t>
  </si>
  <si>
    <t>Mijn hond heeft het moeilijk om zich te concentreren op één activiteit (bv. kauwen, spelen)</t>
  </si>
  <si>
    <t>Volgen van instructies</t>
  </si>
  <si>
    <t>Gedrag in spannende situaties</t>
  </si>
  <si>
    <t>Zelfbeheersing en beleefdheid</t>
  </si>
  <si>
    <t>mean</t>
  </si>
  <si>
    <t>SD</t>
  </si>
  <si>
    <t>BF</t>
  </si>
  <si>
    <t>Mot_Reg</t>
  </si>
  <si>
    <t>Att Own</t>
  </si>
  <si>
    <t>Instruct</t>
  </si>
  <si>
    <t>Del Inh</t>
  </si>
  <si>
    <t>WM</t>
  </si>
  <si>
    <t>Concentratievermogen</t>
  </si>
  <si>
    <t>?</t>
  </si>
  <si>
    <t>r</t>
  </si>
  <si>
    <t>Not working</t>
  </si>
  <si>
    <t>Working</t>
  </si>
  <si>
    <t>Breeder</t>
  </si>
  <si>
    <t>Shelter</t>
  </si>
  <si>
    <t>minder goed</t>
  </si>
  <si>
    <t>even goed</t>
  </si>
  <si>
    <t>beter</t>
  </si>
  <si>
    <t>www.maxenmini.be</t>
  </si>
  <si>
    <t>Brigade Pironlaan 42
3400 Landen</t>
  </si>
  <si>
    <t>0488 44 67 64</t>
  </si>
  <si>
    <t>O.N. 0789 460 190</t>
  </si>
  <si>
    <t>info@maxenmini.be</t>
  </si>
  <si>
    <t>Aanpassingsvermogen</t>
  </si>
  <si>
    <r>
      <rPr>
        <b/>
        <sz val="11"/>
        <color rgb="FF0070C0"/>
        <rFont val="Calibri"/>
        <family val="2"/>
        <scheme val="minor"/>
      </rPr>
      <t>Mijn hond geraakt overstuur wanneer er iets verandert in de omgeving</t>
    </r>
    <r>
      <rPr>
        <sz val="11"/>
        <color rgb="FF0070C0"/>
        <rFont val="Calibri"/>
        <family val="2"/>
        <scheme val="minor"/>
      </rPr>
      <t xml:space="preserve"> </t>
    </r>
    <r>
      <rPr>
        <sz val="11"/>
        <color theme="1"/>
        <rFont val="Calibri"/>
        <family val="2"/>
        <scheme val="minor"/>
      </rPr>
      <t xml:space="preserve">
</t>
    </r>
    <r>
      <rPr>
        <i/>
        <sz val="11"/>
        <color theme="1"/>
        <rFont val="Calibri"/>
        <family val="2"/>
        <scheme val="minor"/>
      </rPr>
      <t>(bv. je hebt een nieuw meubel of je legt een onbekend object zoals een open paraplu in de normale, veilige leefomgeving van je hond)</t>
    </r>
  </si>
  <si>
    <t>Wanneer ik tegen mijn hond spreek, dan kijkt mijn hond naar mij of draait die zichzelf helemaal naar mij toe</t>
  </si>
  <si>
    <t>Mijn hond voert een reeds geleerde instructie (bv. 'ZIT' of 'BLIJF') ook uit wanneer ik de instructie op een licht andere manier geef (bv. met een hoger of gek stemmetje)</t>
  </si>
  <si>
    <t>Mijn hond heeft het moeilijk om te wachten wanneer we gaan wandelen</t>
  </si>
  <si>
    <r>
      <rPr>
        <b/>
        <sz val="11"/>
        <color rgb="FF0070C0"/>
        <rFont val="Calibri"/>
        <family val="2"/>
        <scheme val="minor"/>
      </rPr>
      <t xml:space="preserve">Mijn hond past zich snel aan aan nieuwe situaties of omgevingen </t>
    </r>
    <r>
      <rPr>
        <sz val="11"/>
        <color theme="1"/>
        <rFont val="Calibri"/>
        <family val="2"/>
        <scheme val="minor"/>
      </rPr>
      <t xml:space="preserve">
</t>
    </r>
    <r>
      <rPr>
        <i/>
        <sz val="11"/>
        <color theme="1"/>
        <rFont val="Calibri"/>
        <family val="2"/>
        <scheme val="minor"/>
      </rPr>
      <t>(bv. je hond voelt zich snel thuis en op zijn/haar gemak wanneer je ergens op bezoek gaat waar je nog nooit bent geweest)</t>
    </r>
  </si>
  <si>
    <r>
      <rPr>
        <b/>
        <sz val="11"/>
        <color rgb="FF0070C0"/>
        <rFont val="Calibri"/>
        <family val="2"/>
        <scheme val="minor"/>
      </rPr>
      <t xml:space="preserve">Mijn hond kan zich ontspannen in een nieuwe omgeving </t>
    </r>
    <r>
      <rPr>
        <sz val="11"/>
        <color theme="1"/>
        <rFont val="Calibri"/>
        <family val="2"/>
        <scheme val="minor"/>
      </rPr>
      <t xml:space="preserve">
</t>
    </r>
    <r>
      <rPr>
        <i/>
        <sz val="11"/>
        <color theme="1"/>
        <rFont val="Calibri"/>
        <family val="2"/>
        <scheme val="minor"/>
      </rPr>
      <t>(bv. je hond doet een dutje of slaapt en relaxt zoals thuis wanneer je bij een vriend(in) of familie op bezoek gaat, in een vakantiehuis,…)</t>
    </r>
  </si>
  <si>
    <r>
      <t xml:space="preserve">Mijn hond gedraagt zich opgewonden in de buurt van andere honden
</t>
    </r>
    <r>
      <rPr>
        <i/>
        <sz val="11"/>
        <rFont val="Calibri"/>
        <family val="2"/>
        <scheme val="minor"/>
      </rPr>
      <t>(blaffen, trekken aan de lijn, staart omhoog, uitvallen,…)</t>
    </r>
  </si>
  <si>
    <r>
      <t xml:space="preserve">Mijn hond overreageert (verliest de controle) als die bepaalde dingen ziet of in bepaalde situaties komt
</t>
    </r>
    <r>
      <rPr>
        <i/>
        <sz val="11"/>
        <rFont val="Calibri"/>
        <family val="2"/>
        <scheme val="minor"/>
      </rPr>
      <t>(het gedrag is, vergeleken met andere honden die je kent, niet in evenwicht met wat je hond ziet of meemaakt)</t>
    </r>
  </si>
  <si>
    <r>
      <rPr>
        <b/>
        <sz val="11"/>
        <color rgb="FF0070C0"/>
        <rFont val="Calibri"/>
        <family val="2"/>
        <scheme val="minor"/>
      </rPr>
      <t xml:space="preserve">Ik moet mijn hond er continu aan herinneren om zich behoorlijk te gedragen </t>
    </r>
    <r>
      <rPr>
        <sz val="11"/>
        <color theme="1"/>
        <rFont val="Calibri"/>
        <family val="2"/>
        <scheme val="minor"/>
      </rPr>
      <t xml:space="preserve">
</t>
    </r>
    <r>
      <rPr>
        <i/>
        <sz val="11"/>
        <color theme="1"/>
        <rFont val="Calibri"/>
        <family val="2"/>
        <scheme val="minor"/>
      </rPr>
      <t>(bv. niet opspringen bij bezoek, niet trekken aan de lijn,…)</t>
    </r>
  </si>
  <si>
    <t>Ik kan de aandacht van mijn hond voor lange(re) tijd (een aantal minuten) vasthouden</t>
  </si>
  <si>
    <t xml:space="preserve">Mijn hond kan een reeds geleerde instructie (bv. 'ZIT' of 'BLIJF') voor zeker één minuut volhouden </t>
  </si>
  <si>
    <t>Mijn hond kan een reeds geleerde instructie (bv. 'BLIJF') in een rustige omgeving (bv. thuis) uitvoeren</t>
  </si>
  <si>
    <t>Mijn hond voert een reeds geleerde instructie (bv. 'ZIT' of 'BLIJF') ook uit wanneer die wordt gegeven door iemand die mijn hond helemaal niet kent</t>
  </si>
  <si>
    <t>Weet ik niet</t>
  </si>
  <si>
    <t>Mijn hond heeft het moeiliijk om te wachten om een beloning aan te pakken</t>
  </si>
  <si>
    <t>Mijn hond vind het moeilijk om te wachten vooraleer hij/zij mag beginnen met eten</t>
  </si>
  <si>
    <t>Mijn hond geraakt gefrustreerd (piept, blijft niet rustig) wanneer bepaald gedrag niet onmiddellijk wordt beloond</t>
  </si>
  <si>
    <t>Mijn hond wordt snel afgeleid door andere dingen wanneer die aan het spelen is</t>
  </si>
  <si>
    <r>
      <rPr>
        <b/>
        <sz val="11"/>
        <color rgb="FF0070C0"/>
        <rFont val="Calibri"/>
        <family val="2"/>
        <scheme val="minor"/>
      </rPr>
      <t xml:space="preserve">Mijn hond vergeet wat hij/zij aan het doen was nadat hij/zij wordt afgeleid </t>
    </r>
    <r>
      <rPr>
        <sz val="11"/>
        <color theme="1"/>
        <rFont val="Calibri"/>
        <family val="2"/>
        <scheme val="minor"/>
      </rPr>
      <t xml:space="preserve">
</t>
    </r>
    <r>
      <rPr>
        <i/>
        <sz val="11"/>
        <color theme="1"/>
        <rFont val="Calibri"/>
        <family val="2"/>
        <scheme val="minor"/>
      </rPr>
      <t>(bv. als de hond wordt afgeleid door een luid geluid, vergeet hij/zij dat hij/zij bezig was met een speeltje of een snack)</t>
    </r>
  </si>
  <si>
    <r>
      <t xml:space="preserve">Mijn hond is in het algemeen opgewonden
</t>
    </r>
    <r>
      <rPr>
        <i/>
        <sz val="11"/>
        <rFont val="Calibri"/>
        <family val="2"/>
        <scheme val="minor"/>
      </rPr>
      <t>(je hond kan moeilijk zijn/haar rust vinden, springt bij het minste of geringste recht)</t>
    </r>
  </si>
  <si>
    <r>
      <t xml:space="preserve">Mijn hond vergeet wat hij/zij wilde (bv. een speeltje of een snack) wanneer hij/zij die niet meer kan zien
</t>
    </r>
    <r>
      <rPr>
        <i/>
        <sz val="11"/>
        <rFont val="Calibri"/>
        <family val="2"/>
        <scheme val="minor"/>
      </rPr>
      <t>(in plaats van ernaar te gaan zoeken, doet je hond gewoon iets anders)</t>
    </r>
  </si>
  <si>
    <t>De resultaten van uw hond</t>
  </si>
  <si>
    <t>al, 2022 (https://doi.org/10.1007/s10071-022-01629-1)</t>
  </si>
  <si>
    <t>Test gebaseerd op wetenschappelijke studie: Foraita et</t>
  </si>
  <si>
    <r>
      <t xml:space="preserve">Deze test wordt u aangeboden </t>
    </r>
    <r>
      <rPr>
        <b/>
        <i/>
        <sz val="14"/>
        <color theme="0"/>
        <rFont val="Calibri"/>
        <family val="2"/>
        <scheme val="minor"/>
      </rPr>
      <t>via</t>
    </r>
  </si>
  <si>
    <t>Een woordje uitleg: wat 'vertelt' deze test ?</t>
  </si>
  <si>
    <t>Als u uw band met uw huisdier wil versterken of u heeft hulp nodig om een gedragsprobleem op te lossen : met Max en Mini staat u er niet meer alleen voor !</t>
  </si>
  <si>
    <t>Het verschil tussen deze honden wordt in grote mate veroorzaakt door de hoeveelheid socialisatie en aangepaste training die ze in de loop van hun leven hebben gekregen (en nog altijd krijgen).</t>
  </si>
  <si>
    <r>
      <rPr>
        <b/>
        <sz val="14"/>
        <color rgb="FF00B0F0"/>
        <rFont val="Wingdings"/>
        <charset val="2"/>
      </rPr>
      <t>ê</t>
    </r>
    <r>
      <rPr>
        <b/>
        <sz val="14"/>
        <color rgb="FF00B0F0"/>
        <rFont val="Calibri"/>
        <family val="2"/>
        <scheme val="minor"/>
      </rPr>
      <t xml:space="preserve"> Kruis hieronder per lijn één geel vakje aan </t>
    </r>
    <r>
      <rPr>
        <b/>
        <sz val="14"/>
        <color rgb="FF00B0F0"/>
        <rFont val="Wingdings"/>
        <charset val="2"/>
      </rPr>
      <t>ê</t>
    </r>
  </si>
  <si>
    <t>DISCLAIMER: enkel de Engelstalige versie is wetenschappelijk gevalideerd. De Nederlandstalige versie is als informerend te beschouwen.</t>
  </si>
  <si>
    <t>huishond</t>
  </si>
  <si>
    <t>werkhond</t>
  </si>
  <si>
    <t>hond van een goede fokker</t>
  </si>
  <si>
    <t>asielhond</t>
  </si>
  <si>
    <t>vergeleken met een gemiddelde</t>
  </si>
  <si>
    <r>
      <rPr>
        <b/>
        <sz val="11"/>
        <color rgb="FF0070C0"/>
        <rFont val="Calibri"/>
        <family val="2"/>
        <scheme val="minor"/>
      </rPr>
      <t>Mijn hond kan zich ontspannen op een publieke plaats</t>
    </r>
    <r>
      <rPr>
        <b/>
        <sz val="11"/>
        <color theme="1"/>
        <rFont val="Calibri"/>
        <family val="2"/>
        <scheme val="minor"/>
      </rPr>
      <t xml:space="preserve"> </t>
    </r>
    <r>
      <rPr>
        <sz val="11"/>
        <color theme="1"/>
        <rFont val="Calibri"/>
        <family val="2"/>
        <scheme val="minor"/>
      </rPr>
      <t xml:space="preserve">
</t>
    </r>
    <r>
      <rPr>
        <i/>
        <sz val="11"/>
        <color theme="1"/>
        <rFont val="Calibri"/>
        <family val="2"/>
        <scheme val="minor"/>
      </rPr>
      <t>(bv. je hond gaat rustig liggen of doet een dutje wanneer je een terrasje doet of op café gaat)</t>
    </r>
  </si>
  <si>
    <t>Aandacht voor baasjes</t>
  </si>
  <si>
    <r>
      <t xml:space="preserve">Een hond die </t>
    </r>
    <r>
      <rPr>
        <b/>
        <sz val="12"/>
        <color rgb="FF00B050"/>
        <rFont val="Calibri"/>
        <family val="2"/>
        <scheme val="minor"/>
      </rPr>
      <t>veel groene vakjes</t>
    </r>
    <r>
      <rPr>
        <sz val="12"/>
        <color theme="1"/>
        <rFont val="Calibri"/>
        <family val="2"/>
        <scheme val="minor"/>
      </rPr>
      <t xml:space="preserve"> scoort, is een hond die heeft geleerd om </t>
    </r>
    <r>
      <rPr>
        <b/>
        <sz val="12"/>
        <color rgb="FF00B050"/>
        <rFont val="Calibri"/>
        <family val="2"/>
        <scheme val="minor"/>
      </rPr>
      <t>SAMEN MET</t>
    </r>
    <r>
      <rPr>
        <sz val="12"/>
        <color theme="1"/>
        <rFont val="Calibri"/>
        <family val="2"/>
        <scheme val="minor"/>
      </rPr>
      <t xml:space="preserve"> mensen te leven. Deze hond heeft zijn/haar gedrag in grote mate aangepast aan het leven in een (drukke) menselijke leefomgeving, heeft zich écht geïntegreerd in het huishouden en heeft daarbij een hechte, bijna organische band opgebouwd met zijn/haar baasjes. </t>
    </r>
  </si>
  <si>
    <r>
      <t xml:space="preserve">Een hond die </t>
    </r>
    <r>
      <rPr>
        <b/>
        <sz val="12"/>
        <color rgb="FFFF0000"/>
        <rFont val="Calibri"/>
        <family val="2"/>
        <scheme val="minor"/>
      </rPr>
      <t>veel rode vakjes</t>
    </r>
    <r>
      <rPr>
        <sz val="12"/>
        <color theme="1"/>
        <rFont val="Calibri"/>
        <family val="2"/>
        <scheme val="minor"/>
      </rPr>
      <t xml:space="preserve"> scoort, is een hond die enkel min of meer heeft geleerd om </t>
    </r>
    <r>
      <rPr>
        <b/>
        <sz val="12"/>
        <color rgb="FFFF0000"/>
        <rFont val="Calibri"/>
        <family val="2"/>
        <scheme val="minor"/>
      </rPr>
      <t>BIJ</t>
    </r>
    <r>
      <rPr>
        <sz val="12"/>
        <color theme="1"/>
        <rFont val="Calibri"/>
        <family val="2"/>
        <scheme val="minor"/>
      </rPr>
      <t xml:space="preserve"> mensen te leven. Deze hond maakt zo goed als hij/zij kan gebruik van alles wat zijn/haar baasjes voorzien: voeding, huisvesting, veiligheid,... maar vertoont daarnaast veel (vaak ongewenst) instinctief gedrag (blaffen, uitvallen, stress en onrust,...), zowel buiten als binnen de huislijke omgeving.</t>
    </r>
  </si>
  <si>
    <t>Contacteer 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</si>
</sst>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b/>
      <sz val="11"/>
      <color theme="1"/>
      <name val="Calibri"/>
      <family val="2"/>
      <scheme val="minor"/>
    </font>
    <font>
      <b/>
      <sz val="14"/>
      <color theme="1"/>
      <name val="Calibri"/>
      <family val="2"/>
      <scheme val="minor"/>
    </font>
    <font>
      <b/>
      <sz val="20"/>
      <color theme="1"/>
      <name val="Calibri"/>
      <family val="2"/>
      <scheme val="minor"/>
    </font>
    <font>
      <sz val="20"/>
      <color theme="1"/>
      <name val="Calibri"/>
      <family val="2"/>
      <scheme val="minor"/>
    </font>
    <font>
      <sz val="14"/>
      <color theme="1"/>
      <name val="Calibri"/>
      <family val="2"/>
      <scheme val="minor"/>
    </font>
    <font>
      <b/>
      <sz val="14"/>
      <color theme="0"/>
      <name val="Calibri"/>
      <family val="2"/>
      <scheme val="minor"/>
    </font>
    <font>
      <i/>
      <sz val="11"/>
      <color theme="1"/>
      <name val="Calibri"/>
      <family val="2"/>
      <scheme val="minor"/>
    </font>
    <font>
      <u/>
      <sz val="11"/>
      <color theme="10"/>
      <name val="Calibri"/>
      <family val="2"/>
      <scheme val="minor"/>
    </font>
    <font>
      <sz val="11"/>
      <color rgb="FF0070C0"/>
      <name val="Calibri"/>
      <family val="2"/>
      <scheme val="minor"/>
    </font>
    <font>
      <b/>
      <sz val="11"/>
      <color rgb="FF0070C0"/>
      <name val="Calibri"/>
      <family val="2"/>
      <scheme val="minor"/>
    </font>
    <font>
      <i/>
      <sz val="11"/>
      <name val="Calibri"/>
      <family val="2"/>
      <scheme val="minor"/>
    </font>
    <font>
      <b/>
      <sz val="14"/>
      <color rgb="FF00B0F0"/>
      <name val="Calibri"/>
      <family val="2"/>
      <charset val="2"/>
      <scheme val="minor"/>
    </font>
    <font>
      <b/>
      <sz val="14"/>
      <color rgb="FF00B0F0"/>
      <name val="Wingdings"/>
      <charset val="2"/>
    </font>
    <font>
      <b/>
      <sz val="14"/>
      <color rgb="FF00B0F0"/>
      <name val="Calibri"/>
      <family val="2"/>
      <scheme val="minor"/>
    </font>
    <font>
      <sz val="11"/>
      <color theme="0"/>
      <name val="Calibri"/>
      <family val="2"/>
      <scheme val="minor"/>
    </font>
    <font>
      <i/>
      <sz val="11"/>
      <color theme="0" tint="-0.249977111117893"/>
      <name val="Calibri"/>
      <family val="2"/>
      <scheme val="minor"/>
    </font>
    <font>
      <b/>
      <i/>
      <sz val="14"/>
      <color theme="0"/>
      <name val="Calibri"/>
      <family val="2"/>
      <scheme val="minor"/>
    </font>
    <font>
      <sz val="12"/>
      <color theme="1"/>
      <name val="Calibri"/>
      <family val="2"/>
      <scheme val="minor"/>
    </font>
    <font>
      <b/>
      <u/>
      <sz val="14"/>
      <color theme="0"/>
      <name val="Calibri"/>
      <family val="2"/>
      <scheme val="minor"/>
    </font>
    <font>
      <b/>
      <sz val="12"/>
      <color rgb="FFFF0000"/>
      <name val="Calibri"/>
      <family val="2"/>
      <scheme val="minor"/>
    </font>
    <font>
      <b/>
      <sz val="12"/>
      <color rgb="FF00B05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7" tint="0.79998168889431442"/>
        <bgColor indexed="64"/>
      </patternFill>
    </fill>
    <fill>
      <patternFill patternType="solid">
        <fgColor theme="7" tint="0.59999389629810485"/>
        <bgColor indexed="64"/>
      </patternFill>
    </fill>
  </fills>
  <borders count="3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8" fillId="0" borderId="0" applyNumberFormat="0" applyFill="0" applyBorder="0" applyAlignment="0" applyProtection="0"/>
  </cellStyleXfs>
  <cellXfs count="97">
    <xf numFmtId="0" fontId="0" fillId="0" borderId="0" xfId="0"/>
    <xf numFmtId="0" fontId="0" fillId="2" borderId="0" xfId="0" applyFill="1" applyAlignment="1">
      <alignment horizontal="center" vertical="center" wrapText="1"/>
    </xf>
    <xf numFmtId="0" fontId="0" fillId="2" borderId="0" xfId="0" applyFill="1" applyAlignment="1">
      <alignment vertical="center"/>
    </xf>
    <xf numFmtId="0" fontId="0" fillId="2" borderId="0" xfId="0" applyFill="1" applyAlignment="1">
      <alignment vertical="center" wrapText="1"/>
    </xf>
    <xf numFmtId="0" fontId="0" fillId="2" borderId="0" xfId="0" applyFill="1" applyAlignment="1">
      <alignment horizontal="center" vertical="center"/>
    </xf>
    <xf numFmtId="0" fontId="0" fillId="2" borderId="2" xfId="0" applyFill="1" applyBorder="1" applyAlignment="1">
      <alignment horizontal="center" vertical="center"/>
    </xf>
    <xf numFmtId="0" fontId="0" fillId="3" borderId="2" xfId="0" applyFill="1" applyBorder="1" applyAlignment="1">
      <alignment horizontal="center" vertical="center"/>
    </xf>
    <xf numFmtId="0" fontId="0" fillId="2" borderId="3" xfId="0" applyFill="1" applyBorder="1" applyAlignment="1">
      <alignment horizontal="center" vertical="center" wrapText="1"/>
    </xf>
    <xf numFmtId="0" fontId="0" fillId="2" borderId="1" xfId="0" applyFill="1" applyBorder="1" applyAlignment="1">
      <alignment horizontal="center" vertical="center" wrapText="1"/>
    </xf>
    <xf numFmtId="0" fontId="0" fillId="4" borderId="0" xfId="0" applyFill="1" applyAlignment="1">
      <alignment horizontal="center" vertical="center" wrapText="1"/>
    </xf>
    <xf numFmtId="0" fontId="1" fillId="4" borderId="0" xfId="0" applyFont="1" applyFill="1" applyAlignment="1">
      <alignment horizontal="center" vertical="center" wrapText="1"/>
    </xf>
    <xf numFmtId="0" fontId="5" fillId="2" borderId="0" xfId="0" applyFont="1" applyFill="1" applyAlignment="1">
      <alignment vertical="center"/>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2" borderId="21" xfId="0" applyFill="1" applyBorder="1" applyAlignment="1">
      <alignment vertical="center"/>
    </xf>
    <xf numFmtId="0" fontId="0" fillId="2" borderId="21" xfId="0" applyFill="1" applyBorder="1" applyAlignment="1">
      <alignment vertical="center" wrapText="1"/>
    </xf>
    <xf numFmtId="0" fontId="0" fillId="2" borderId="0" xfId="0" applyFill="1" applyBorder="1" applyAlignment="1">
      <alignment horizontal="center" vertical="center"/>
    </xf>
    <xf numFmtId="0" fontId="5" fillId="2" borderId="5" xfId="0" applyFont="1" applyFill="1" applyBorder="1" applyAlignment="1">
      <alignment vertical="center"/>
    </xf>
    <xf numFmtId="0" fontId="0" fillId="2" borderId="0" xfId="0" applyFill="1" applyBorder="1" applyAlignment="1">
      <alignment horizontal="center" vertical="center" wrapText="1"/>
    </xf>
    <xf numFmtId="0" fontId="5" fillId="2" borderId="0" xfId="0" applyFont="1" applyFill="1" applyBorder="1" applyAlignment="1">
      <alignment vertical="center"/>
    </xf>
    <xf numFmtId="0" fontId="0" fillId="2" borderId="0" xfId="0" applyFill="1" applyBorder="1" applyAlignment="1">
      <alignment vertical="center"/>
    </xf>
    <xf numFmtId="0" fontId="5" fillId="2" borderId="0" xfId="0" applyFont="1" applyFill="1" applyBorder="1" applyAlignment="1">
      <alignment horizontal="right" vertical="center"/>
    </xf>
    <xf numFmtId="0" fontId="0" fillId="2" borderId="0" xfId="0" applyFill="1" applyAlignment="1">
      <alignment horizontal="right" vertical="center"/>
    </xf>
    <xf numFmtId="0" fontId="4" fillId="7" borderId="14" xfId="0" applyFont="1" applyFill="1" applyBorder="1" applyAlignment="1" applyProtection="1">
      <alignment horizontal="center" vertical="center" wrapText="1"/>
      <protection locked="0"/>
    </xf>
    <xf numFmtId="0" fontId="4" fillId="7" borderId="15" xfId="0" applyFont="1" applyFill="1" applyBorder="1" applyAlignment="1" applyProtection="1">
      <alignment horizontal="center" vertical="center" wrapText="1"/>
      <protection locked="0"/>
    </xf>
    <xf numFmtId="0" fontId="4" fillId="7" borderId="9" xfId="0" applyFont="1" applyFill="1"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protection locked="0"/>
    </xf>
    <xf numFmtId="0" fontId="4" fillId="7" borderId="11" xfId="0" applyFont="1" applyFill="1" applyBorder="1" applyAlignment="1" applyProtection="1">
      <alignment horizontal="center" vertical="center" wrapText="1"/>
      <protection locked="0"/>
    </xf>
    <xf numFmtId="0" fontId="4" fillId="7" borderId="12" xfId="0" applyFont="1" applyFill="1" applyBorder="1" applyAlignment="1" applyProtection="1">
      <alignment horizontal="center" vertical="center" wrapText="1"/>
      <protection locked="0"/>
    </xf>
    <xf numFmtId="0" fontId="4" fillId="8" borderId="10" xfId="0" applyFont="1" applyFill="1" applyBorder="1" applyAlignment="1" applyProtection="1">
      <alignment horizontal="center" vertical="center" wrapText="1"/>
      <protection locked="0"/>
    </xf>
    <xf numFmtId="0" fontId="4" fillId="8" borderId="13" xfId="0" applyFont="1" applyFill="1" applyBorder="1" applyAlignment="1" applyProtection="1">
      <alignment horizontal="center" vertical="center" wrapText="1"/>
      <protection locked="0"/>
    </xf>
    <xf numFmtId="0" fontId="4" fillId="8" borderId="16" xfId="0" applyFont="1" applyFill="1" applyBorder="1" applyAlignment="1" applyProtection="1">
      <alignment horizontal="center" vertical="center" wrapText="1"/>
      <protection locked="0"/>
    </xf>
    <xf numFmtId="0" fontId="0" fillId="2" borderId="0" xfId="0" applyFill="1" applyAlignment="1">
      <alignment horizontal="left" vertical="center" indent="1"/>
    </xf>
    <xf numFmtId="0" fontId="0" fillId="2" borderId="0" xfId="0" applyFill="1" applyAlignment="1">
      <alignment horizontal="left" vertical="center"/>
    </xf>
    <xf numFmtId="0" fontId="15" fillId="2" borderId="0" xfId="0" applyFont="1" applyFill="1" applyAlignment="1">
      <alignment vertical="center"/>
    </xf>
    <xf numFmtId="0" fontId="5" fillId="2" borderId="8" xfId="0" applyFont="1" applyFill="1" applyBorder="1" applyAlignment="1">
      <alignment vertical="center"/>
    </xf>
    <xf numFmtId="0" fontId="5" fillId="2" borderId="7" xfId="0" applyFont="1" applyFill="1" applyBorder="1" applyAlignment="1">
      <alignment vertical="center"/>
    </xf>
    <xf numFmtId="0" fontId="5" fillId="2" borderId="6" xfId="0" applyFont="1" applyFill="1" applyBorder="1" applyAlignment="1">
      <alignment horizontal="left" vertical="center" inden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3" fillId="5" borderId="6" xfId="0" applyFont="1" applyFill="1" applyBorder="1" applyAlignment="1">
      <alignment horizontal="left" vertical="center" wrapText="1" indent="1"/>
    </xf>
    <xf numFmtId="0" fontId="3" fillId="5" borderId="8" xfId="0" applyFont="1" applyFill="1" applyBorder="1" applyAlignment="1">
      <alignment horizontal="left" vertical="center" wrapText="1" indent="1"/>
    </xf>
    <xf numFmtId="0" fontId="3" fillId="5" borderId="7" xfId="0" applyFont="1" applyFill="1" applyBorder="1" applyAlignment="1">
      <alignment horizontal="left" vertical="center" wrapText="1" indent="1"/>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3" xfId="0" applyFont="1" applyFill="1" applyBorder="1" applyAlignment="1">
      <alignment horizontal="center" vertical="center"/>
    </xf>
    <xf numFmtId="0" fontId="0" fillId="2" borderId="8" xfId="0" applyFill="1" applyBorder="1" applyAlignment="1">
      <alignment horizontal="center" vertical="center"/>
    </xf>
    <xf numFmtId="0" fontId="2" fillId="2" borderId="0" xfId="0" applyFont="1" applyFill="1" applyAlignment="1">
      <alignment horizontal="center" vertical="center" wrapText="1"/>
    </xf>
    <xf numFmtId="0" fontId="6" fillId="6" borderId="24" xfId="0" applyFont="1" applyFill="1" applyBorder="1" applyAlignment="1">
      <alignment horizontal="center" wrapText="1"/>
    </xf>
    <xf numFmtId="0" fontId="6" fillId="6" borderId="4" xfId="0" applyFont="1" applyFill="1" applyBorder="1" applyAlignment="1">
      <alignment horizontal="center" wrapText="1"/>
    </xf>
    <xf numFmtId="0" fontId="6" fillId="6" borderId="25" xfId="0" applyFont="1" applyFill="1" applyBorder="1" applyAlignment="1">
      <alignment horizontal="center" wrapText="1"/>
    </xf>
    <xf numFmtId="0" fontId="16" fillId="2" borderId="1" xfId="0" applyFont="1" applyFill="1" applyBorder="1" applyAlignment="1">
      <alignment horizontal="center" vertical="top" wrapText="1"/>
    </xf>
    <xf numFmtId="0" fontId="0" fillId="2" borderId="0" xfId="0" applyFill="1" applyBorder="1" applyAlignment="1">
      <alignment horizontal="center" vertical="center" wrapText="1"/>
    </xf>
    <xf numFmtId="0" fontId="0" fillId="2" borderId="21" xfId="0" applyFill="1" applyBorder="1" applyAlignment="1">
      <alignment horizontal="center" vertical="center"/>
    </xf>
    <xf numFmtId="0" fontId="8" fillId="2" borderId="21" xfId="1" applyFill="1" applyBorder="1" applyAlignment="1">
      <alignment horizontal="center" vertical="center" wrapText="1"/>
    </xf>
    <xf numFmtId="0" fontId="0" fillId="2" borderId="20" xfId="0" applyFill="1" applyBorder="1" applyAlignment="1">
      <alignment horizontal="center" vertical="center" wrapText="1"/>
    </xf>
    <xf numFmtId="0" fontId="8" fillId="2" borderId="21" xfId="1" applyFill="1" applyBorder="1" applyAlignment="1">
      <alignment horizontal="center" vertical="center"/>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8" fillId="2" borderId="0" xfId="0" applyFont="1" applyFill="1" applyAlignment="1">
      <alignment horizontal="left" vertical="center" wrapText="1"/>
    </xf>
    <xf numFmtId="0" fontId="18" fillId="2" borderId="0"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10" fillId="2" borderId="31" xfId="0" applyFont="1" applyFill="1" applyBorder="1" applyAlignment="1">
      <alignment horizontal="left" vertical="center" wrapText="1"/>
    </xf>
    <xf numFmtId="0" fontId="0" fillId="2" borderId="9" xfId="0" applyFill="1" applyBorder="1" applyAlignment="1">
      <alignment horizontal="left" vertical="center" wrapText="1"/>
    </xf>
    <xf numFmtId="0" fontId="0" fillId="2" borderId="2" xfId="0" applyFill="1" applyBorder="1" applyAlignment="1">
      <alignment horizontal="left" vertical="center" wrapText="1"/>
    </xf>
    <xf numFmtId="0" fontId="0" fillId="2" borderId="10" xfId="0"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0" fillId="2" borderId="29" xfId="0" applyFill="1" applyBorder="1" applyAlignment="1">
      <alignment horizontal="left" vertical="center" wrapText="1"/>
    </xf>
    <xf numFmtId="0" fontId="0" fillId="2" borderId="30" xfId="0" applyFill="1" applyBorder="1" applyAlignment="1">
      <alignment horizontal="left" vertical="center" wrapText="1"/>
    </xf>
    <xf numFmtId="0" fontId="0" fillId="2" borderId="31" xfId="0" applyFill="1" applyBorder="1" applyAlignment="1">
      <alignment horizontal="left" vertical="center" wrapText="1"/>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0" fillId="2" borderId="16" xfId="0" applyFill="1" applyBorder="1" applyAlignment="1">
      <alignment horizontal="left" vertical="center" wrapText="1"/>
    </xf>
    <xf numFmtId="0" fontId="0" fillId="2" borderId="1" xfId="0" applyFill="1" applyBorder="1" applyAlignment="1">
      <alignment horizontal="center" vertical="center" wrapText="1"/>
    </xf>
    <xf numFmtId="0" fontId="12"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6" fillId="6" borderId="26" xfId="0" applyFont="1" applyFill="1" applyBorder="1" applyAlignment="1">
      <alignment horizontal="center" vertical="top" wrapText="1"/>
    </xf>
    <xf numFmtId="0" fontId="6" fillId="6" borderId="27" xfId="0" applyFont="1" applyFill="1" applyBorder="1" applyAlignment="1">
      <alignment horizontal="center" vertical="top" wrapText="1"/>
    </xf>
    <xf numFmtId="0" fontId="6" fillId="6" borderId="28" xfId="0" applyFont="1" applyFill="1" applyBorder="1" applyAlignment="1">
      <alignment horizontal="center" vertical="top" wrapText="1"/>
    </xf>
    <xf numFmtId="0" fontId="19" fillId="6" borderId="26" xfId="1" applyFont="1" applyFill="1" applyBorder="1" applyAlignment="1">
      <alignment horizontal="center" vertical="top" wrapText="1"/>
    </xf>
    <xf numFmtId="0" fontId="19" fillId="6" borderId="27" xfId="1" applyFont="1" applyFill="1" applyBorder="1" applyAlignment="1">
      <alignment horizontal="center" vertical="top" wrapText="1"/>
    </xf>
    <xf numFmtId="0" fontId="19" fillId="6" borderId="28" xfId="1" applyFont="1" applyFill="1" applyBorder="1" applyAlignment="1">
      <alignment horizontal="center" vertical="top" wrapText="1"/>
    </xf>
    <xf numFmtId="0" fontId="0" fillId="2" borderId="0" xfId="0" applyFill="1" applyAlignment="1" applyProtection="1">
      <alignment vertical="center"/>
      <protection locked="0"/>
    </xf>
  </cellXfs>
  <cellStyles count="2">
    <cellStyle name="Hyperlink" xfId="1" builtinId="8"/>
    <cellStyle name="Normal" xfId="0" builtinId="0"/>
  </cellStyles>
  <dxfs count="6">
    <dxf>
      <fill>
        <patternFill>
          <bgColor rgb="FFCCFFCC"/>
        </patternFill>
      </fill>
    </dxf>
    <dxf>
      <fill>
        <patternFill>
          <bgColor rgb="FFFFFFCC"/>
        </patternFill>
      </fill>
    </dxf>
    <dxf>
      <fill>
        <patternFill>
          <bgColor rgb="FFFFCCCC"/>
        </patternFill>
      </fill>
    </dxf>
    <dxf>
      <fill>
        <patternFill patternType="none">
          <bgColor auto="1"/>
        </patternFill>
      </fill>
    </dxf>
    <dxf>
      <fill>
        <patternFill>
          <bgColor rgb="FFFF9999"/>
        </patternFill>
      </fill>
    </dxf>
    <dxf>
      <fill>
        <patternFill>
          <bgColor rgb="FFCCFFFF"/>
        </patternFill>
      </fill>
    </dxf>
  </dxfs>
  <tableStyles count="0" defaultTableStyle="TableStyleMedium2" defaultPivotStyle="PivotStyleLight16"/>
  <colors>
    <mruColors>
      <color rgb="FFCCFFCC"/>
      <color rgb="FFFFFFCC"/>
      <color rgb="FFFFCCCC"/>
      <color rgb="FFCCFF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66</xdr:row>
      <xdr:rowOff>43815</xdr:rowOff>
    </xdr:from>
    <xdr:to>
      <xdr:col>5</xdr:col>
      <xdr:colOff>321310</xdr:colOff>
      <xdr:row>66</xdr:row>
      <xdr:rowOff>588645</xdr:rowOff>
    </xdr:to>
    <xdr:pic>
      <xdr:nvPicPr>
        <xdr:cNvPr id="2" name="Picture 1">
          <a:extLst>
            <a:ext uri="{FF2B5EF4-FFF2-40B4-BE49-F238E27FC236}">
              <a16:creationId xmlns:a16="http://schemas.microsoft.com/office/drawing/2014/main" id="{C972329B-3F39-47BA-9984-74341B0692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 y="17379315"/>
          <a:ext cx="1811020" cy="554355"/>
        </a:xfrm>
        <a:prstGeom prst="rect">
          <a:avLst/>
        </a:prstGeom>
        <a:noFill/>
      </xdr:spPr>
    </xdr:pic>
    <xdr:clientData/>
  </xdr:twoCellAnchor>
  <xdr:twoCellAnchor editAs="oneCell">
    <xdr:from>
      <xdr:col>7</xdr:col>
      <xdr:colOff>464819</xdr:colOff>
      <xdr:row>0</xdr:row>
      <xdr:rowOff>169545</xdr:rowOff>
    </xdr:from>
    <xdr:to>
      <xdr:col>11</xdr:col>
      <xdr:colOff>285390</xdr:colOff>
      <xdr:row>3</xdr:row>
      <xdr:rowOff>55245</xdr:rowOff>
    </xdr:to>
    <xdr:pic>
      <xdr:nvPicPr>
        <xdr:cNvPr id="3" name="Picture 2">
          <a:extLst>
            <a:ext uri="{FF2B5EF4-FFF2-40B4-BE49-F238E27FC236}">
              <a16:creationId xmlns:a16="http://schemas.microsoft.com/office/drawing/2014/main" id="{BAFAF76D-6401-4A10-9695-FD100330A3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32119" y="169545"/>
          <a:ext cx="2801896" cy="8420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axenmini.be/" TargetMode="External"/><Relationship Id="rId2" Type="http://schemas.openxmlformats.org/officeDocument/2006/relationships/hyperlink" Target="mailto:info@maxenmini.be" TargetMode="External"/><Relationship Id="rId1" Type="http://schemas.openxmlformats.org/officeDocument/2006/relationships/hyperlink" Target="http://www.maxenmini.b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CACCE-7097-4FB5-A5F3-2895DA7C1C97}">
  <dimension ref="A1:BK68"/>
  <sheetViews>
    <sheetView tabSelected="1" zoomScaleNormal="100" workbookViewId="0">
      <pane ySplit="4" topLeftCell="A5" activePane="bottomLeft" state="frozen"/>
      <selection pane="bottomLeft"/>
    </sheetView>
  </sheetViews>
  <sheetFormatPr defaultRowHeight="30" customHeight="1"/>
  <cols>
    <col min="1" max="1" width="3.77734375" style="2" customWidth="1"/>
    <col min="2" max="2" width="10.77734375" style="3" customWidth="1"/>
    <col min="3" max="12" width="10.77734375" style="2" customWidth="1"/>
    <col min="13" max="18" width="10.77734375" style="1" customWidth="1"/>
    <col min="19" max="19" width="2.77734375" style="2" hidden="1" customWidth="1"/>
    <col min="20" max="20" width="10.77734375" style="1" hidden="1" customWidth="1"/>
    <col min="21" max="35" width="2.77734375" style="2" hidden="1" customWidth="1"/>
    <col min="36" max="46" width="2.77734375" style="4" hidden="1" customWidth="1"/>
    <col min="47" max="47" width="2.77734375" style="2" hidden="1" customWidth="1"/>
    <col min="48" max="48" width="2.77734375" style="4" hidden="1" customWidth="1"/>
    <col min="49" max="49" width="2.77734375" style="2" hidden="1" customWidth="1"/>
    <col min="50" max="58" width="8.88671875" style="4" hidden="1" customWidth="1"/>
    <col min="59" max="59" width="2.77734375" style="2" hidden="1" customWidth="1"/>
    <col min="60" max="63" width="8.88671875" style="2" hidden="1" customWidth="1"/>
    <col min="64" max="16384" width="8.88671875" style="2"/>
  </cols>
  <sheetData>
    <row r="1" spans="1:62" ht="15" customHeight="1">
      <c r="A1" s="96"/>
    </row>
    <row r="2" spans="1:62" ht="30" customHeight="1">
      <c r="B2" s="49" t="s">
        <v>58</v>
      </c>
      <c r="C2" s="50"/>
      <c r="D2" s="50"/>
      <c r="E2" s="50"/>
      <c r="F2" s="50"/>
      <c r="G2" s="51"/>
      <c r="H2" s="3"/>
      <c r="I2" s="3"/>
      <c r="J2" s="3"/>
      <c r="K2" s="3"/>
      <c r="L2" s="3"/>
      <c r="M2" s="49" t="s">
        <v>57</v>
      </c>
      <c r="N2" s="50"/>
      <c r="O2" s="50"/>
      <c r="P2" s="50"/>
      <c r="Q2" s="50"/>
      <c r="R2" s="51"/>
    </row>
    <row r="3" spans="1:62" ht="30" customHeight="1">
      <c r="B3" s="93" t="s">
        <v>28</v>
      </c>
      <c r="C3" s="94"/>
      <c r="D3" s="94"/>
      <c r="E3" s="94"/>
      <c r="F3" s="94"/>
      <c r="G3" s="95"/>
      <c r="H3" s="3"/>
      <c r="I3" s="3"/>
      <c r="J3" s="3"/>
      <c r="K3" s="3"/>
      <c r="L3" s="3"/>
      <c r="M3" s="90" t="s">
        <v>56</v>
      </c>
      <c r="N3" s="91"/>
      <c r="O3" s="91"/>
      <c r="P3" s="91"/>
      <c r="Q3" s="91"/>
      <c r="R3" s="92"/>
    </row>
    <row r="4" spans="1:62" ht="30" customHeight="1" thickBot="1">
      <c r="B4" s="52" t="s">
        <v>63</v>
      </c>
      <c r="C4" s="52"/>
      <c r="D4" s="52"/>
      <c r="E4" s="52"/>
      <c r="F4" s="52"/>
      <c r="G4" s="52"/>
      <c r="M4" s="88" t="s">
        <v>62</v>
      </c>
      <c r="N4" s="89"/>
      <c r="O4" s="89"/>
      <c r="P4" s="89"/>
      <c r="Q4" s="89"/>
      <c r="R4" s="89"/>
    </row>
    <row r="5" spans="1:62" ht="30" customHeight="1" thickBot="1">
      <c r="B5" s="63" t="s">
        <v>33</v>
      </c>
      <c r="C5" s="64"/>
      <c r="D5" s="64"/>
      <c r="E5" s="64"/>
      <c r="F5" s="64"/>
      <c r="G5" s="64"/>
      <c r="H5" s="64"/>
      <c r="I5" s="64"/>
      <c r="J5" s="64"/>
      <c r="K5" s="64"/>
      <c r="L5" s="65"/>
      <c r="M5" s="12" t="s">
        <v>0</v>
      </c>
      <c r="N5" s="13" t="s">
        <v>1</v>
      </c>
      <c r="O5" s="13" t="s">
        <v>2</v>
      </c>
      <c r="P5" s="13" t="s">
        <v>3</v>
      </c>
      <c r="Q5" s="13" t="s">
        <v>4</v>
      </c>
      <c r="R5" s="14" t="s">
        <v>47</v>
      </c>
      <c r="V5" s="6" t="s">
        <v>19</v>
      </c>
      <c r="X5" s="6">
        <v>1</v>
      </c>
      <c r="Y5" s="6">
        <v>2</v>
      </c>
      <c r="Z5" s="6">
        <v>3</v>
      </c>
      <c r="AA5" s="6">
        <v>4</v>
      </c>
      <c r="AB5" s="6">
        <v>5</v>
      </c>
      <c r="AD5" s="6">
        <v>5</v>
      </c>
      <c r="AE5" s="6">
        <v>4</v>
      </c>
      <c r="AF5" s="6">
        <v>3</v>
      </c>
      <c r="AG5" s="6">
        <v>2</v>
      </c>
      <c r="AH5" s="6">
        <v>1</v>
      </c>
    </row>
    <row r="6" spans="1:62" ht="30" customHeight="1">
      <c r="B6" s="84" t="s">
        <v>34</v>
      </c>
      <c r="C6" s="85"/>
      <c r="D6" s="85"/>
      <c r="E6" s="85"/>
      <c r="F6" s="85"/>
      <c r="G6" s="85"/>
      <c r="H6" s="85"/>
      <c r="I6" s="85"/>
      <c r="J6" s="85"/>
      <c r="K6" s="85"/>
      <c r="L6" s="86"/>
      <c r="M6" s="24"/>
      <c r="N6" s="25"/>
      <c r="O6" s="25"/>
      <c r="P6" s="25"/>
      <c r="Q6" s="25"/>
      <c r="R6" s="32"/>
      <c r="V6" s="5" t="s">
        <v>20</v>
      </c>
      <c r="X6" s="5" t="str">
        <f t="shared" ref="X6:AB9" si="0">IF(AND(LEN(M6)&gt;0,LEN($V6)=0),X$5,"")</f>
        <v/>
      </c>
      <c r="Y6" s="5" t="str">
        <f t="shared" si="0"/>
        <v/>
      </c>
      <c r="Z6" s="5" t="str">
        <f t="shared" si="0"/>
        <v/>
      </c>
      <c r="AA6" s="5" t="str">
        <f t="shared" si="0"/>
        <v/>
      </c>
      <c r="AB6" s="5" t="str">
        <f t="shared" si="0"/>
        <v/>
      </c>
      <c r="AD6" s="5" t="str">
        <f t="shared" ref="AD6:AH9" si="1">IF(AND(LEN(M6)&gt;0,LEN($V6)&gt;0),AD$5,"")</f>
        <v/>
      </c>
      <c r="AE6" s="5" t="str">
        <f t="shared" si="1"/>
        <v/>
      </c>
      <c r="AF6" s="5" t="str">
        <f t="shared" si="1"/>
        <v/>
      </c>
      <c r="AG6" s="5" t="str">
        <f t="shared" si="1"/>
        <v/>
      </c>
      <c r="AH6" s="5" t="str">
        <f t="shared" si="1"/>
        <v/>
      </c>
      <c r="AJ6" s="5" t="str">
        <f>IF(LEN(X6)&gt;0,1,"")</f>
        <v/>
      </c>
      <c r="AK6" s="5" t="str">
        <f t="shared" ref="AK6:AN6" si="2">IF(LEN(Y6)&gt;0,1,"")</f>
        <v/>
      </c>
      <c r="AL6" s="5" t="str">
        <f t="shared" si="2"/>
        <v/>
      </c>
      <c r="AM6" s="5" t="str">
        <f t="shared" si="2"/>
        <v/>
      </c>
      <c r="AN6" s="5" t="str">
        <f t="shared" si="2"/>
        <v/>
      </c>
      <c r="AP6" s="5" t="str">
        <f>IF(LEN(AD6)&gt;0,1,"")</f>
        <v/>
      </c>
      <c r="AQ6" s="5" t="str">
        <f t="shared" ref="AQ6" si="3">IF(LEN(AE6)&gt;0,1,"")</f>
        <v/>
      </c>
      <c r="AR6" s="5" t="str">
        <f t="shared" ref="AR6" si="4">IF(LEN(AF6)&gt;0,1,"")</f>
        <v/>
      </c>
      <c r="AS6" s="5" t="str">
        <f t="shared" ref="AS6" si="5">IF(LEN(AG6)&gt;0,1,"")</f>
        <v/>
      </c>
      <c r="AT6" s="5" t="str">
        <f t="shared" ref="AT6" si="6">IF(LEN(AH6)&gt;0,1,"")</f>
        <v/>
      </c>
      <c r="AV6" s="5">
        <f>SUM(AJ6:AN6,AP6:AT6)</f>
        <v>0</v>
      </c>
    </row>
    <row r="7" spans="1:62" ht="30" customHeight="1" thickBot="1">
      <c r="B7" s="75" t="s">
        <v>69</v>
      </c>
      <c r="C7" s="76"/>
      <c r="D7" s="76"/>
      <c r="E7" s="76"/>
      <c r="F7" s="76"/>
      <c r="G7" s="76"/>
      <c r="H7" s="76"/>
      <c r="I7" s="76"/>
      <c r="J7" s="76"/>
      <c r="K7" s="76"/>
      <c r="L7" s="77"/>
      <c r="M7" s="26"/>
      <c r="N7" s="27"/>
      <c r="O7" s="27"/>
      <c r="P7" s="27"/>
      <c r="Q7" s="27"/>
      <c r="R7" s="30"/>
      <c r="V7" s="5"/>
      <c r="X7" s="5" t="str">
        <f t="shared" si="0"/>
        <v/>
      </c>
      <c r="Y7" s="5" t="str">
        <f t="shared" si="0"/>
        <v/>
      </c>
      <c r="Z7" s="5" t="str">
        <f t="shared" si="0"/>
        <v/>
      </c>
      <c r="AA7" s="5" t="str">
        <f t="shared" si="0"/>
        <v/>
      </c>
      <c r="AB7" s="5" t="str">
        <f t="shared" si="0"/>
        <v/>
      </c>
      <c r="AD7" s="5" t="str">
        <f t="shared" si="1"/>
        <v/>
      </c>
      <c r="AE7" s="5" t="str">
        <f t="shared" si="1"/>
        <v/>
      </c>
      <c r="AF7" s="5" t="str">
        <f t="shared" si="1"/>
        <v/>
      </c>
      <c r="AG7" s="5" t="str">
        <f t="shared" si="1"/>
        <v/>
      </c>
      <c r="AH7" s="5" t="str">
        <f t="shared" si="1"/>
        <v/>
      </c>
      <c r="AJ7" s="5" t="str">
        <f t="shared" ref="AJ7:AJ33" si="7">IF(LEN(X7)&gt;0,1,"")</f>
        <v/>
      </c>
      <c r="AK7" s="5" t="str">
        <f t="shared" ref="AK7:AK33" si="8">IF(LEN(Y7)&gt;0,1,"")</f>
        <v/>
      </c>
      <c r="AL7" s="5" t="str">
        <f t="shared" ref="AL7:AL33" si="9">IF(LEN(Z7)&gt;0,1,"")</f>
        <v/>
      </c>
      <c r="AM7" s="5" t="str">
        <f t="shared" ref="AM7:AM33" si="10">IF(LEN(AA7)&gt;0,1,"")</f>
        <v/>
      </c>
      <c r="AN7" s="5" t="str">
        <f t="shared" ref="AN7:AN33" si="11">IF(LEN(AB7)&gt;0,1,"")</f>
        <v/>
      </c>
      <c r="AP7" s="5" t="str">
        <f t="shared" ref="AP7:AP33" si="12">IF(LEN(AD7)&gt;0,1,"")</f>
        <v/>
      </c>
      <c r="AQ7" s="5" t="str">
        <f t="shared" ref="AQ7:AQ33" si="13">IF(LEN(AE7)&gt;0,1,"")</f>
        <v/>
      </c>
      <c r="AR7" s="5" t="str">
        <f t="shared" ref="AR7:AR33" si="14">IF(LEN(AF7)&gt;0,1,"")</f>
        <v/>
      </c>
      <c r="AS7" s="5" t="str">
        <f t="shared" ref="AS7:AS33" si="15">IF(LEN(AG7)&gt;0,1,"")</f>
        <v/>
      </c>
      <c r="AT7" s="5" t="str">
        <f t="shared" ref="AT7:AT33" si="16">IF(LEN(AH7)&gt;0,1,"")</f>
        <v/>
      </c>
      <c r="AV7" s="5">
        <f t="shared" ref="AV7:AV33" si="17">SUM(AJ7:AN7,AP7:AT7)</f>
        <v>0</v>
      </c>
      <c r="AX7" s="8"/>
      <c r="AY7" s="87" t="s">
        <v>21</v>
      </c>
      <c r="AZ7" s="87"/>
      <c r="BA7" s="87" t="s">
        <v>22</v>
      </c>
      <c r="BB7" s="87"/>
      <c r="BC7" s="87" t="s">
        <v>23</v>
      </c>
      <c r="BD7" s="87"/>
      <c r="BE7" s="87" t="s">
        <v>24</v>
      </c>
      <c r="BF7" s="87"/>
    </row>
    <row r="8" spans="1:62" ht="30" customHeight="1" thickBot="1">
      <c r="B8" s="75" t="s">
        <v>38</v>
      </c>
      <c r="C8" s="76"/>
      <c r="D8" s="76"/>
      <c r="E8" s="76"/>
      <c r="F8" s="76"/>
      <c r="G8" s="76"/>
      <c r="H8" s="76"/>
      <c r="I8" s="76"/>
      <c r="J8" s="76"/>
      <c r="K8" s="76"/>
      <c r="L8" s="77"/>
      <c r="M8" s="26"/>
      <c r="N8" s="27"/>
      <c r="O8" s="27"/>
      <c r="P8" s="27"/>
      <c r="Q8" s="27"/>
      <c r="R8" s="30"/>
      <c r="V8" s="5"/>
      <c r="X8" s="5" t="str">
        <f t="shared" si="0"/>
        <v/>
      </c>
      <c r="Y8" s="5" t="str">
        <f t="shared" si="0"/>
        <v/>
      </c>
      <c r="Z8" s="5" t="str">
        <f t="shared" si="0"/>
        <v/>
      </c>
      <c r="AA8" s="5" t="str">
        <f t="shared" si="0"/>
        <v/>
      </c>
      <c r="AB8" s="5" t="str">
        <f t="shared" si="0"/>
        <v/>
      </c>
      <c r="AD8" s="5" t="str">
        <f t="shared" si="1"/>
        <v/>
      </c>
      <c r="AE8" s="5" t="str">
        <f t="shared" si="1"/>
        <v/>
      </c>
      <c r="AF8" s="5" t="str">
        <f t="shared" si="1"/>
        <v/>
      </c>
      <c r="AG8" s="5" t="str">
        <f t="shared" si="1"/>
        <v/>
      </c>
      <c r="AH8" s="5" t="str">
        <f t="shared" si="1"/>
        <v/>
      </c>
      <c r="AJ8" s="5" t="str">
        <f t="shared" si="7"/>
        <v/>
      </c>
      <c r="AK8" s="5" t="str">
        <f t="shared" si="8"/>
        <v/>
      </c>
      <c r="AL8" s="5" t="str">
        <f t="shared" si="9"/>
        <v/>
      </c>
      <c r="AM8" s="5" t="str">
        <f t="shared" si="10"/>
        <v/>
      </c>
      <c r="AN8" s="5" t="str">
        <f t="shared" si="11"/>
        <v/>
      </c>
      <c r="AP8" s="5" t="str">
        <f t="shared" si="12"/>
        <v/>
      </c>
      <c r="AQ8" s="5" t="str">
        <f t="shared" si="13"/>
        <v/>
      </c>
      <c r="AR8" s="5" t="str">
        <f t="shared" si="14"/>
        <v/>
      </c>
      <c r="AS8" s="5" t="str">
        <f t="shared" si="15"/>
        <v/>
      </c>
      <c r="AT8" s="5" t="str">
        <f t="shared" si="16"/>
        <v/>
      </c>
      <c r="AV8" s="5">
        <f t="shared" si="17"/>
        <v>0</v>
      </c>
      <c r="AX8" s="1"/>
      <c r="AY8" s="1" t="s">
        <v>10</v>
      </c>
      <c r="AZ8" s="1" t="s">
        <v>11</v>
      </c>
      <c r="BA8" s="1" t="s">
        <v>10</v>
      </c>
      <c r="BB8" s="1" t="s">
        <v>11</v>
      </c>
      <c r="BC8" s="1" t="s">
        <v>10</v>
      </c>
      <c r="BD8" s="1" t="s">
        <v>11</v>
      </c>
      <c r="BE8" s="1" t="s">
        <v>10</v>
      </c>
      <c r="BF8" s="1" t="s">
        <v>11</v>
      </c>
    </row>
    <row r="9" spans="1:62" ht="30" customHeight="1" thickBot="1">
      <c r="B9" s="81" t="s">
        <v>39</v>
      </c>
      <c r="C9" s="82"/>
      <c r="D9" s="82"/>
      <c r="E9" s="82"/>
      <c r="F9" s="82"/>
      <c r="G9" s="82"/>
      <c r="H9" s="82"/>
      <c r="I9" s="82"/>
      <c r="J9" s="82"/>
      <c r="K9" s="82"/>
      <c r="L9" s="83"/>
      <c r="M9" s="26"/>
      <c r="N9" s="27"/>
      <c r="O9" s="27"/>
      <c r="P9" s="27"/>
      <c r="Q9" s="27"/>
      <c r="R9" s="30"/>
      <c r="T9" s="7" t="str">
        <f>IF(SUM(X6:AB9,AD6:AH9)=0,"",AVERAGE(X6:AB9,AD6:AH9))</f>
        <v/>
      </c>
      <c r="V9" s="5"/>
      <c r="X9" s="5" t="str">
        <f t="shared" si="0"/>
        <v/>
      </c>
      <c r="Y9" s="5" t="str">
        <f t="shared" si="0"/>
        <v/>
      </c>
      <c r="Z9" s="5" t="str">
        <f t="shared" si="0"/>
        <v/>
      </c>
      <c r="AA9" s="5" t="str">
        <f t="shared" si="0"/>
        <v/>
      </c>
      <c r="AB9" s="5" t="str">
        <f t="shared" si="0"/>
        <v/>
      </c>
      <c r="AD9" s="5" t="str">
        <f t="shared" si="1"/>
        <v/>
      </c>
      <c r="AE9" s="5" t="str">
        <f t="shared" si="1"/>
        <v/>
      </c>
      <c r="AF9" s="5" t="str">
        <f t="shared" si="1"/>
        <v/>
      </c>
      <c r="AG9" s="5" t="str">
        <f t="shared" si="1"/>
        <v/>
      </c>
      <c r="AH9" s="5" t="str">
        <f t="shared" si="1"/>
        <v/>
      </c>
      <c r="AJ9" s="5" t="str">
        <f t="shared" si="7"/>
        <v/>
      </c>
      <c r="AK9" s="5" t="str">
        <f t="shared" si="8"/>
        <v/>
      </c>
      <c r="AL9" s="5" t="str">
        <f t="shared" si="9"/>
        <v/>
      </c>
      <c r="AM9" s="5" t="str">
        <f t="shared" si="10"/>
        <v/>
      </c>
      <c r="AN9" s="5" t="str">
        <f t="shared" si="11"/>
        <v/>
      </c>
      <c r="AP9" s="5" t="str">
        <f t="shared" si="12"/>
        <v/>
      </c>
      <c r="AQ9" s="5" t="str">
        <f t="shared" si="13"/>
        <v/>
      </c>
      <c r="AR9" s="5" t="str">
        <f t="shared" si="14"/>
        <v/>
      </c>
      <c r="AS9" s="5" t="str">
        <f t="shared" si="15"/>
        <v/>
      </c>
      <c r="AT9" s="5" t="str">
        <f t="shared" si="16"/>
        <v/>
      </c>
      <c r="AV9" s="5">
        <f t="shared" si="17"/>
        <v>0</v>
      </c>
      <c r="AX9" s="9" t="s">
        <v>12</v>
      </c>
      <c r="AY9" s="10">
        <v>3.8</v>
      </c>
      <c r="AZ9" s="10">
        <v>1.22</v>
      </c>
      <c r="BA9" s="10">
        <v>4.3099999999999996</v>
      </c>
      <c r="BB9" s="10">
        <v>0.78200000000000003</v>
      </c>
      <c r="BC9" s="10">
        <v>3.94</v>
      </c>
      <c r="BD9" s="10">
        <v>0.85899999999999999</v>
      </c>
      <c r="BE9" s="10">
        <v>3.67</v>
      </c>
      <c r="BF9" s="10">
        <v>0.89</v>
      </c>
      <c r="BI9" s="2" t="str">
        <f>IF(LEN(AY10)&gt;0,AZ10,IF(LEN(AY11)&gt;0,AZ11,IF(LEN(AY12)&gt;0,AZ12,"")))</f>
        <v/>
      </c>
      <c r="BJ9" s="2">
        <f>SUM(AY10:AY12)</f>
        <v>0</v>
      </c>
    </row>
    <row r="10" spans="1:62" ht="30" customHeight="1" thickBot="1">
      <c r="B10" s="63" t="s">
        <v>8</v>
      </c>
      <c r="C10" s="64"/>
      <c r="D10" s="64"/>
      <c r="E10" s="64"/>
      <c r="F10" s="64"/>
      <c r="G10" s="64"/>
      <c r="H10" s="64"/>
      <c r="I10" s="64"/>
      <c r="J10" s="64"/>
      <c r="K10" s="64"/>
      <c r="L10" s="65"/>
      <c r="M10" s="12" t="s">
        <v>0</v>
      </c>
      <c r="N10" s="13" t="s">
        <v>1</v>
      </c>
      <c r="O10" s="13" t="s">
        <v>2</v>
      </c>
      <c r="P10" s="13" t="s">
        <v>3</v>
      </c>
      <c r="Q10" s="13" t="s">
        <v>4</v>
      </c>
      <c r="R10" s="14" t="s">
        <v>47</v>
      </c>
      <c r="S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Y10" s="5" t="str">
        <f>IF(LEN(T9)&gt;0,IF(T9&lt;AY9-AZ9,0,""),"")</f>
        <v/>
      </c>
      <c r="AZ10" s="4" t="s">
        <v>25</v>
      </c>
      <c r="BA10" s="5" t="str">
        <f>IF(LEN(T9)&gt;0,IF(T9&lt;BA9-BB9,0,""),"")</f>
        <v/>
      </c>
      <c r="BB10" s="4" t="s">
        <v>25</v>
      </c>
      <c r="BC10" s="5" t="str">
        <f>IF(LEN(T9)&gt;0,IF(T9&lt;BC9-BD9,0,""),"")</f>
        <v/>
      </c>
      <c r="BD10" s="4" t="s">
        <v>25</v>
      </c>
      <c r="BE10" s="5" t="str">
        <f>IF(LEN(T9)&gt;0,IF(T9&lt;BE9-BF9,0,""),"")</f>
        <v/>
      </c>
      <c r="BF10" s="4" t="s">
        <v>25</v>
      </c>
      <c r="BI10" s="2" t="str">
        <f>IF(LEN(BA10)&gt;0,BB10,IF(LEN(BA11)&gt;0,BB11,IF(LEN(BA12)&gt;0,BB12,"")))</f>
        <v/>
      </c>
      <c r="BJ10" s="2">
        <f>SUM(BA10:BA12)</f>
        <v>0</v>
      </c>
    </row>
    <row r="11" spans="1:62" ht="30" customHeight="1">
      <c r="B11" s="66" t="s">
        <v>40</v>
      </c>
      <c r="C11" s="85"/>
      <c r="D11" s="85"/>
      <c r="E11" s="85"/>
      <c r="F11" s="85"/>
      <c r="G11" s="85"/>
      <c r="H11" s="85"/>
      <c r="I11" s="85"/>
      <c r="J11" s="85"/>
      <c r="K11" s="85"/>
      <c r="L11" s="86"/>
      <c r="M11" s="26"/>
      <c r="N11" s="27"/>
      <c r="O11" s="27"/>
      <c r="P11" s="27"/>
      <c r="Q11" s="27"/>
      <c r="R11" s="30"/>
      <c r="V11" s="5" t="s">
        <v>20</v>
      </c>
      <c r="X11" s="5" t="str">
        <f t="shared" ref="X11:AB14" si="18">IF(AND(LEN(M11)&gt;0,LEN($V11)=0),X$5,"")</f>
        <v/>
      </c>
      <c r="Y11" s="5" t="str">
        <f t="shared" si="18"/>
        <v/>
      </c>
      <c r="Z11" s="5" t="str">
        <f t="shared" si="18"/>
        <v/>
      </c>
      <c r="AA11" s="5" t="str">
        <f t="shared" si="18"/>
        <v/>
      </c>
      <c r="AB11" s="5" t="str">
        <f t="shared" si="18"/>
        <v/>
      </c>
      <c r="AD11" s="5" t="str">
        <f t="shared" ref="AD11:AH14" si="19">IF(AND(LEN(M11)&gt;0,LEN($V11)&gt;0),AD$5,"")</f>
        <v/>
      </c>
      <c r="AE11" s="5" t="str">
        <f t="shared" si="19"/>
        <v/>
      </c>
      <c r="AF11" s="5" t="str">
        <f t="shared" si="19"/>
        <v/>
      </c>
      <c r="AG11" s="5" t="str">
        <f t="shared" si="19"/>
        <v/>
      </c>
      <c r="AH11" s="5" t="str">
        <f t="shared" si="19"/>
        <v/>
      </c>
      <c r="AJ11" s="5" t="str">
        <f t="shared" si="7"/>
        <v/>
      </c>
      <c r="AK11" s="5" t="str">
        <f t="shared" si="8"/>
        <v/>
      </c>
      <c r="AL11" s="5" t="str">
        <f t="shared" si="9"/>
        <v/>
      </c>
      <c r="AM11" s="5" t="str">
        <f t="shared" si="10"/>
        <v/>
      </c>
      <c r="AN11" s="5" t="str">
        <f t="shared" si="11"/>
        <v/>
      </c>
      <c r="AP11" s="5" t="str">
        <f t="shared" si="12"/>
        <v/>
      </c>
      <c r="AQ11" s="5" t="str">
        <f t="shared" si="13"/>
        <v/>
      </c>
      <c r="AR11" s="5" t="str">
        <f t="shared" si="14"/>
        <v/>
      </c>
      <c r="AS11" s="5" t="str">
        <f t="shared" si="15"/>
        <v/>
      </c>
      <c r="AT11" s="5" t="str">
        <f t="shared" si="16"/>
        <v/>
      </c>
      <c r="AV11" s="5">
        <f t="shared" si="17"/>
        <v>0</v>
      </c>
      <c r="AY11" s="5" t="str">
        <f>IF(LEN(T9)&gt;0,IF(AND(T9&gt;AY9-AZ9,T9&lt;AY9+AZ9),1,""),"")</f>
        <v/>
      </c>
      <c r="AZ11" s="4" t="s">
        <v>26</v>
      </c>
      <c r="BA11" s="5" t="str">
        <f>IF(LEN(T9)&gt;0,IF(AND(T9&gt;BA9-BB9,T9&lt;BA9+BB9),1,""),"")</f>
        <v/>
      </c>
      <c r="BB11" s="4" t="s">
        <v>26</v>
      </c>
      <c r="BC11" s="5" t="str">
        <f>IF(LEN(T9)&gt;0,IF(AND(T9&gt;BC9-BD9,T9&lt;BC9+BD9),1,""),"")</f>
        <v/>
      </c>
      <c r="BD11" s="4" t="s">
        <v>26</v>
      </c>
      <c r="BE11" s="5" t="str">
        <f>IF(LEN(T9)&gt;0,IF(AND(T9&gt;BE9-BF9,T9&lt;BE9+BF9),1,""),"")</f>
        <v/>
      </c>
      <c r="BF11" s="4" t="s">
        <v>26</v>
      </c>
      <c r="BI11" s="2" t="str">
        <f>IF(LEN(BC10)&gt;0,BD10,IF(LEN(BC11)&gt;0,BD11,IF(LEN(BC12)&gt;0,BD12,"")))</f>
        <v/>
      </c>
      <c r="BJ11" s="2">
        <f>SUM(BC10:BC12)</f>
        <v>0</v>
      </c>
    </row>
    <row r="12" spans="1:62" ht="30" customHeight="1">
      <c r="B12" s="69" t="s">
        <v>41</v>
      </c>
      <c r="C12" s="76"/>
      <c r="D12" s="76"/>
      <c r="E12" s="76"/>
      <c r="F12" s="76"/>
      <c r="G12" s="76"/>
      <c r="H12" s="76"/>
      <c r="I12" s="76"/>
      <c r="J12" s="76"/>
      <c r="K12" s="76"/>
      <c r="L12" s="77"/>
      <c r="M12" s="26"/>
      <c r="N12" s="27"/>
      <c r="O12" s="27"/>
      <c r="P12" s="27"/>
      <c r="Q12" s="27"/>
      <c r="R12" s="30"/>
      <c r="V12" s="5" t="s">
        <v>20</v>
      </c>
      <c r="X12" s="5" t="str">
        <f t="shared" si="18"/>
        <v/>
      </c>
      <c r="Y12" s="5" t="str">
        <f t="shared" si="18"/>
        <v/>
      </c>
      <c r="Z12" s="5" t="str">
        <f t="shared" si="18"/>
        <v/>
      </c>
      <c r="AA12" s="5" t="str">
        <f t="shared" si="18"/>
        <v/>
      </c>
      <c r="AB12" s="5" t="str">
        <f t="shared" si="18"/>
        <v/>
      </c>
      <c r="AD12" s="5" t="str">
        <f t="shared" si="19"/>
        <v/>
      </c>
      <c r="AE12" s="5" t="str">
        <f t="shared" si="19"/>
        <v/>
      </c>
      <c r="AF12" s="5" t="str">
        <f t="shared" si="19"/>
        <v/>
      </c>
      <c r="AG12" s="5" t="str">
        <f t="shared" si="19"/>
        <v/>
      </c>
      <c r="AH12" s="5" t="str">
        <f t="shared" si="19"/>
        <v/>
      </c>
      <c r="AJ12" s="5" t="str">
        <f t="shared" si="7"/>
        <v/>
      </c>
      <c r="AK12" s="5" t="str">
        <f t="shared" si="8"/>
        <v/>
      </c>
      <c r="AL12" s="5" t="str">
        <f t="shared" si="9"/>
        <v/>
      </c>
      <c r="AM12" s="5" t="str">
        <f t="shared" si="10"/>
        <v/>
      </c>
      <c r="AN12" s="5" t="str">
        <f t="shared" si="11"/>
        <v/>
      </c>
      <c r="AP12" s="5" t="str">
        <f t="shared" si="12"/>
        <v/>
      </c>
      <c r="AQ12" s="5" t="str">
        <f t="shared" si="13"/>
        <v/>
      </c>
      <c r="AR12" s="5" t="str">
        <f t="shared" si="14"/>
        <v/>
      </c>
      <c r="AS12" s="5" t="str">
        <f t="shared" si="15"/>
        <v/>
      </c>
      <c r="AT12" s="5" t="str">
        <f t="shared" si="16"/>
        <v/>
      </c>
      <c r="AV12" s="5">
        <f t="shared" si="17"/>
        <v>0</v>
      </c>
      <c r="AY12" s="5" t="str">
        <f>IF(LEN(T9)&gt;0,IF(AND(T9&gt;AY9+AZ9),2,""),"")</f>
        <v/>
      </c>
      <c r="AZ12" s="4" t="s">
        <v>27</v>
      </c>
      <c r="BA12" s="5" t="str">
        <f>IF(LEN(T9)&gt;0,IF(AND(T9&gt;BA9+BB9),2,""),"")</f>
        <v/>
      </c>
      <c r="BB12" s="4" t="s">
        <v>27</v>
      </c>
      <c r="BC12" s="5" t="str">
        <f>IF(LEN(T9)&gt;0,IF(AND(T9&gt;BC9+BD9),2,""),"")</f>
        <v/>
      </c>
      <c r="BD12" s="4" t="s">
        <v>27</v>
      </c>
      <c r="BE12" s="5" t="str">
        <f>IF(LEN(T9)&gt;0,IF(AND(T9&gt;BE9+BF9),2,""),"")</f>
        <v/>
      </c>
      <c r="BF12" s="4" t="s">
        <v>27</v>
      </c>
      <c r="BI12" s="2" t="str">
        <f>IF(LEN(BE10)&gt;0,BF10,IF(LEN(BE11)&gt;0,BF11,IF(LEN(BE12)&gt;0,BF12,"")))</f>
        <v/>
      </c>
      <c r="BJ12" s="2">
        <f>SUM(BE10:BE12)</f>
        <v>0</v>
      </c>
    </row>
    <row r="13" spans="1:62" ht="30" customHeight="1" thickBot="1">
      <c r="B13" s="69" t="s">
        <v>53</v>
      </c>
      <c r="C13" s="76"/>
      <c r="D13" s="76"/>
      <c r="E13" s="76"/>
      <c r="F13" s="76"/>
      <c r="G13" s="76"/>
      <c r="H13" s="76"/>
      <c r="I13" s="76"/>
      <c r="J13" s="76"/>
      <c r="K13" s="76"/>
      <c r="L13" s="77"/>
      <c r="M13" s="26"/>
      <c r="N13" s="27"/>
      <c r="O13" s="27"/>
      <c r="P13" s="27"/>
      <c r="Q13" s="27"/>
      <c r="R13" s="30"/>
      <c r="V13" s="5" t="s">
        <v>20</v>
      </c>
      <c r="X13" s="5" t="str">
        <f t="shared" si="18"/>
        <v/>
      </c>
      <c r="Y13" s="5" t="str">
        <f t="shared" si="18"/>
        <v/>
      </c>
      <c r="Z13" s="5" t="str">
        <f t="shared" si="18"/>
        <v/>
      </c>
      <c r="AA13" s="5" t="str">
        <f t="shared" si="18"/>
        <v/>
      </c>
      <c r="AB13" s="5" t="str">
        <f t="shared" si="18"/>
        <v/>
      </c>
      <c r="AD13" s="5" t="str">
        <f t="shared" si="19"/>
        <v/>
      </c>
      <c r="AE13" s="5" t="str">
        <f t="shared" si="19"/>
        <v/>
      </c>
      <c r="AF13" s="5" t="str">
        <f t="shared" si="19"/>
        <v/>
      </c>
      <c r="AG13" s="5" t="str">
        <f t="shared" si="19"/>
        <v/>
      </c>
      <c r="AH13" s="5" t="str">
        <f t="shared" si="19"/>
        <v/>
      </c>
      <c r="AJ13" s="5" t="str">
        <f t="shared" si="7"/>
        <v/>
      </c>
      <c r="AK13" s="5" t="str">
        <f t="shared" si="8"/>
        <v/>
      </c>
      <c r="AL13" s="5" t="str">
        <f t="shared" si="9"/>
        <v/>
      </c>
      <c r="AM13" s="5" t="str">
        <f t="shared" si="10"/>
        <v/>
      </c>
      <c r="AN13" s="5" t="str">
        <f t="shared" si="11"/>
        <v/>
      </c>
      <c r="AP13" s="5" t="str">
        <f t="shared" si="12"/>
        <v/>
      </c>
      <c r="AQ13" s="5" t="str">
        <f t="shared" si="13"/>
        <v/>
      </c>
      <c r="AR13" s="5" t="str">
        <f t="shared" si="14"/>
        <v/>
      </c>
      <c r="AS13" s="5" t="str">
        <f t="shared" si="15"/>
        <v/>
      </c>
      <c r="AT13" s="5" t="str">
        <f t="shared" si="16"/>
        <v/>
      </c>
      <c r="AV13" s="5">
        <f t="shared" si="17"/>
        <v>0</v>
      </c>
    </row>
    <row r="14" spans="1:62" ht="30" customHeight="1" thickBot="1">
      <c r="B14" s="81" t="s">
        <v>42</v>
      </c>
      <c r="C14" s="82"/>
      <c r="D14" s="82"/>
      <c r="E14" s="82"/>
      <c r="F14" s="82"/>
      <c r="G14" s="82"/>
      <c r="H14" s="82"/>
      <c r="I14" s="82"/>
      <c r="J14" s="82"/>
      <c r="K14" s="82"/>
      <c r="L14" s="83"/>
      <c r="M14" s="26"/>
      <c r="N14" s="27"/>
      <c r="O14" s="27"/>
      <c r="P14" s="27"/>
      <c r="Q14" s="27"/>
      <c r="R14" s="30"/>
      <c r="T14" s="7" t="str">
        <f>IF(SUM(X11:AB14,AD11:AH14)=0,"",AVERAGE(X11:AB14,AD11:AH14))</f>
        <v/>
      </c>
      <c r="V14" s="5" t="s">
        <v>20</v>
      </c>
      <c r="X14" s="5" t="str">
        <f t="shared" si="18"/>
        <v/>
      </c>
      <c r="Y14" s="5" t="str">
        <f t="shared" si="18"/>
        <v/>
      </c>
      <c r="Z14" s="5" t="str">
        <f t="shared" si="18"/>
        <v/>
      </c>
      <c r="AA14" s="5" t="str">
        <f t="shared" si="18"/>
        <v/>
      </c>
      <c r="AB14" s="5" t="str">
        <f t="shared" si="18"/>
        <v/>
      </c>
      <c r="AD14" s="5" t="str">
        <f t="shared" si="19"/>
        <v/>
      </c>
      <c r="AE14" s="5" t="str">
        <f t="shared" si="19"/>
        <v/>
      </c>
      <c r="AF14" s="5" t="str">
        <f t="shared" si="19"/>
        <v/>
      </c>
      <c r="AG14" s="5" t="str">
        <f t="shared" si="19"/>
        <v/>
      </c>
      <c r="AH14" s="5" t="str">
        <f t="shared" si="19"/>
        <v/>
      </c>
      <c r="AJ14" s="5" t="str">
        <f t="shared" si="7"/>
        <v/>
      </c>
      <c r="AK14" s="5" t="str">
        <f t="shared" si="8"/>
        <v/>
      </c>
      <c r="AL14" s="5" t="str">
        <f t="shared" si="9"/>
        <v/>
      </c>
      <c r="AM14" s="5" t="str">
        <f t="shared" si="10"/>
        <v/>
      </c>
      <c r="AN14" s="5" t="str">
        <f t="shared" si="11"/>
        <v/>
      </c>
      <c r="AP14" s="5" t="str">
        <f t="shared" si="12"/>
        <v/>
      </c>
      <c r="AQ14" s="5" t="str">
        <f t="shared" si="13"/>
        <v/>
      </c>
      <c r="AR14" s="5" t="str">
        <f t="shared" si="14"/>
        <v/>
      </c>
      <c r="AS14" s="5" t="str">
        <f t="shared" si="15"/>
        <v/>
      </c>
      <c r="AT14" s="5" t="str">
        <f t="shared" si="16"/>
        <v/>
      </c>
      <c r="AV14" s="5">
        <f t="shared" si="17"/>
        <v>0</v>
      </c>
      <c r="AX14" s="9" t="s">
        <v>13</v>
      </c>
      <c r="AY14" s="10">
        <v>2.78</v>
      </c>
      <c r="AZ14" s="10">
        <v>0.88400000000000001</v>
      </c>
      <c r="BA14" s="10">
        <v>3.2</v>
      </c>
      <c r="BB14" s="10">
        <v>0.73799999999999999</v>
      </c>
      <c r="BC14" s="1">
        <v>2.87</v>
      </c>
      <c r="BD14" s="1">
        <v>0.89800000000000002</v>
      </c>
      <c r="BE14" s="1">
        <v>2.67</v>
      </c>
      <c r="BF14" s="1">
        <v>0.873</v>
      </c>
      <c r="BI14" s="2" t="str">
        <f>IF(LEN(AY15)&gt;0,AZ15,IF(LEN(AY16)&gt;0,AZ16,IF(LEN(AY17)&gt;0,AZ17,"")))</f>
        <v/>
      </c>
      <c r="BJ14" s="2">
        <f>SUM(AY15:AY17)</f>
        <v>0</v>
      </c>
    </row>
    <row r="15" spans="1:62" ht="30" customHeight="1" thickBot="1">
      <c r="B15" s="63" t="s">
        <v>70</v>
      </c>
      <c r="C15" s="64"/>
      <c r="D15" s="64"/>
      <c r="E15" s="64"/>
      <c r="F15" s="64"/>
      <c r="G15" s="64"/>
      <c r="H15" s="64"/>
      <c r="I15" s="64"/>
      <c r="J15" s="64"/>
      <c r="K15" s="64"/>
      <c r="L15" s="65"/>
      <c r="M15" s="12" t="s">
        <v>0</v>
      </c>
      <c r="N15" s="13" t="s">
        <v>1</v>
      </c>
      <c r="O15" s="13" t="s">
        <v>2</v>
      </c>
      <c r="P15" s="13" t="s">
        <v>3</v>
      </c>
      <c r="Q15" s="13" t="s">
        <v>4</v>
      </c>
      <c r="R15" s="14" t="s">
        <v>47</v>
      </c>
      <c r="AJ15" s="2"/>
      <c r="AK15" s="2"/>
      <c r="AL15" s="2"/>
      <c r="AM15" s="2"/>
      <c r="AN15" s="2"/>
      <c r="AO15" s="2"/>
      <c r="AP15" s="2"/>
      <c r="AQ15" s="2"/>
      <c r="AR15" s="2"/>
      <c r="AS15" s="2"/>
      <c r="AT15" s="2"/>
      <c r="AV15" s="2"/>
      <c r="AY15" s="5" t="str">
        <f>IF(LEN(T14)&gt;0,IF(T14&lt;AY14-AZ14,0,""),"")</f>
        <v/>
      </c>
      <c r="AZ15" s="4" t="s">
        <v>25</v>
      </c>
      <c r="BA15" s="5" t="str">
        <f>IF(LEN(T14)&gt;0,IF(T14&lt;BA14-BB14,0,""),"")</f>
        <v/>
      </c>
      <c r="BB15" s="4" t="s">
        <v>25</v>
      </c>
      <c r="BC15" s="5" t="str">
        <f>IF(LEN(T14)&gt;0,IF(T14&lt;BC14-BD14,0,""),"")</f>
        <v/>
      </c>
      <c r="BE15" s="5" t="str">
        <f>IF(LEN(T14)&gt;0,IF(T14&lt;BE14-BF14,0,""),"")</f>
        <v/>
      </c>
      <c r="BI15" s="2" t="str">
        <f>IF(LEN(BA15)&gt;0,BB15,IF(LEN(BA16)&gt;0,BB16,IF(LEN(BA17)&gt;0,BB17,"")))</f>
        <v/>
      </c>
      <c r="BJ15" s="2">
        <f>SUM(BA15:BA17)</f>
        <v>0</v>
      </c>
    </row>
    <row r="16" spans="1:62" ht="30" customHeight="1">
      <c r="B16" s="66" t="s">
        <v>5</v>
      </c>
      <c r="C16" s="67"/>
      <c r="D16" s="67"/>
      <c r="E16" s="67"/>
      <c r="F16" s="67"/>
      <c r="G16" s="67"/>
      <c r="H16" s="67"/>
      <c r="I16" s="67"/>
      <c r="J16" s="67"/>
      <c r="K16" s="67"/>
      <c r="L16" s="68"/>
      <c r="M16" s="26"/>
      <c r="N16" s="27"/>
      <c r="O16" s="27"/>
      <c r="P16" s="27"/>
      <c r="Q16" s="27"/>
      <c r="R16" s="30"/>
      <c r="V16" s="5"/>
      <c r="X16" s="5" t="str">
        <f>IF(AND(LEN(M16)&gt;0,LEN($V16)=0),X$5,"")</f>
        <v/>
      </c>
      <c r="Y16" s="5" t="str">
        <f t="shared" ref="Y16:Y18" si="20">IF(AND(LEN(N16)&gt;0,LEN($V16)=0),Y$5,"")</f>
        <v/>
      </c>
      <c r="Z16" s="5" t="str">
        <f t="shared" ref="Z16:Z18" si="21">IF(AND(LEN(O16)&gt;0,LEN($V16)=0),Z$5,"")</f>
        <v/>
      </c>
      <c r="AA16" s="5" t="str">
        <f t="shared" ref="AA16:AA18" si="22">IF(AND(LEN(P16)&gt;0,LEN($V16)=0),AA$5,"")</f>
        <v/>
      </c>
      <c r="AB16" s="5" t="str">
        <f>IF(AND(LEN(Q16)&gt;0,LEN($V16)=0),AB$5,"")</f>
        <v/>
      </c>
      <c r="AD16" s="5" t="str">
        <f t="shared" ref="AD16:AD18" si="23">IF(AND(LEN(M16)&gt;0,LEN($V16)&gt;0),AD$5,"")</f>
        <v/>
      </c>
      <c r="AE16" s="5" t="str">
        <f t="shared" ref="AE16:AE18" si="24">IF(AND(LEN(N16)&gt;0,LEN($V16)&gt;0),AE$5,"")</f>
        <v/>
      </c>
      <c r="AF16" s="5" t="str">
        <f t="shared" ref="AF16:AF18" si="25">IF(AND(LEN(O16)&gt;0,LEN($V16)&gt;0),AF$5,"")</f>
        <v/>
      </c>
      <c r="AG16" s="5" t="str">
        <f t="shared" ref="AG16:AG18" si="26">IF(AND(LEN(P16)&gt;0,LEN($V16)&gt;0),AG$5,"")</f>
        <v/>
      </c>
      <c r="AH16" s="5" t="str">
        <f t="shared" ref="AH16:AH18" si="27">IF(AND(LEN(Q16)&gt;0,LEN($V16)&gt;0),AH$5,"")</f>
        <v/>
      </c>
      <c r="AJ16" s="5" t="str">
        <f t="shared" ref="AJ16:AJ18" si="28">IF(LEN(X16)&gt;0,1,"")</f>
        <v/>
      </c>
      <c r="AK16" s="5" t="str">
        <f t="shared" ref="AK16:AK18" si="29">IF(LEN(Y16)&gt;0,1,"")</f>
        <v/>
      </c>
      <c r="AL16" s="5" t="str">
        <f t="shared" ref="AL16:AL18" si="30">IF(LEN(Z16)&gt;0,1,"")</f>
        <v/>
      </c>
      <c r="AM16" s="5" t="str">
        <f t="shared" ref="AM16:AM18" si="31">IF(LEN(AA16)&gt;0,1,"")</f>
        <v/>
      </c>
      <c r="AN16" s="5" t="str">
        <f t="shared" ref="AN16:AN18" si="32">IF(LEN(AB16)&gt;0,1,"")</f>
        <v/>
      </c>
      <c r="AP16" s="5" t="str">
        <f t="shared" ref="AP16:AP18" si="33">IF(LEN(AD16)&gt;0,1,"")</f>
        <v/>
      </c>
      <c r="AQ16" s="5" t="str">
        <f t="shared" ref="AQ16:AQ18" si="34">IF(LEN(AE16)&gt;0,1,"")</f>
        <v/>
      </c>
      <c r="AR16" s="5" t="str">
        <f t="shared" ref="AR16:AR18" si="35">IF(LEN(AF16)&gt;0,1,"")</f>
        <v/>
      </c>
      <c r="AS16" s="5" t="str">
        <f t="shared" ref="AS16:AS18" si="36">IF(LEN(AG16)&gt;0,1,"")</f>
        <v/>
      </c>
      <c r="AT16" s="5" t="str">
        <f t="shared" ref="AT16:AT18" si="37">IF(LEN(AH16)&gt;0,1,"")</f>
        <v/>
      </c>
      <c r="AV16" s="5">
        <f t="shared" si="17"/>
        <v>0</v>
      </c>
      <c r="AY16" s="5" t="str">
        <f>IF(LEN(T14)&gt;0,IF(AND(T14&gt;AY14-AZ14,T14&lt;AY14+AZ14),1,""),"")</f>
        <v/>
      </c>
      <c r="AZ16" s="4" t="s">
        <v>26</v>
      </c>
      <c r="BA16" s="5" t="str">
        <f>IF(LEN(T14)&gt;0,IF(AND(T14&gt;BA14-BB14,T14&lt;BA14+BB14),1,""),"")</f>
        <v/>
      </c>
      <c r="BB16" s="4" t="s">
        <v>26</v>
      </c>
      <c r="BC16" s="5" t="str">
        <f>IF(LEN(T14)&gt;0,IF(AND(T14&gt;BC14-BD14,T14&lt;BC14+BD14),1,""),"")</f>
        <v/>
      </c>
      <c r="BE16" s="5" t="str">
        <f>IF(LEN(T14)&gt;0,IF(AND(T14&gt;BE14-BF14,T14&lt;BE14+BF14),1,""),"")</f>
        <v/>
      </c>
      <c r="BI16" s="2" t="str">
        <f>IF(LEN(BC15)&gt;0,BD15,IF(LEN(BC16)&gt;0,BD16,IF(LEN(BC17)&gt;0,BD17,"")))</f>
        <v/>
      </c>
      <c r="BJ16" s="2">
        <f>SUM(BC15:BC17)</f>
        <v>0</v>
      </c>
    </row>
    <row r="17" spans="2:62" ht="30" customHeight="1" thickBot="1">
      <c r="B17" s="69" t="s">
        <v>43</v>
      </c>
      <c r="C17" s="70"/>
      <c r="D17" s="70"/>
      <c r="E17" s="70"/>
      <c r="F17" s="70"/>
      <c r="G17" s="70"/>
      <c r="H17" s="70"/>
      <c r="I17" s="70"/>
      <c r="J17" s="70"/>
      <c r="K17" s="70"/>
      <c r="L17" s="71"/>
      <c r="M17" s="26"/>
      <c r="N17" s="27"/>
      <c r="O17" s="27"/>
      <c r="P17" s="27"/>
      <c r="Q17" s="27"/>
      <c r="R17" s="30"/>
      <c r="V17" s="5"/>
      <c r="X17" s="5" t="str">
        <f>IF(AND(LEN(M17)&gt;0,LEN($V17)=0),X$5,"")</f>
        <v/>
      </c>
      <c r="Y17" s="5" t="str">
        <f t="shared" si="20"/>
        <v/>
      </c>
      <c r="Z17" s="5" t="str">
        <f t="shared" si="21"/>
        <v/>
      </c>
      <c r="AA17" s="5" t="str">
        <f t="shared" si="22"/>
        <v/>
      </c>
      <c r="AB17" s="5" t="str">
        <f>IF(AND(LEN(Q17)&gt;0,LEN($V17)=0),AB$5,"")</f>
        <v/>
      </c>
      <c r="AD17" s="5" t="str">
        <f t="shared" si="23"/>
        <v/>
      </c>
      <c r="AE17" s="5" t="str">
        <f t="shared" si="24"/>
        <v/>
      </c>
      <c r="AF17" s="5" t="str">
        <f t="shared" si="25"/>
        <v/>
      </c>
      <c r="AG17" s="5" t="str">
        <f t="shared" si="26"/>
        <v/>
      </c>
      <c r="AH17" s="5" t="str">
        <f t="shared" si="27"/>
        <v/>
      </c>
      <c r="AJ17" s="5" t="str">
        <f t="shared" si="28"/>
        <v/>
      </c>
      <c r="AK17" s="5" t="str">
        <f t="shared" si="29"/>
        <v/>
      </c>
      <c r="AL17" s="5" t="str">
        <f t="shared" si="30"/>
        <v/>
      </c>
      <c r="AM17" s="5" t="str">
        <f t="shared" si="31"/>
        <v/>
      </c>
      <c r="AN17" s="5" t="str">
        <f t="shared" si="32"/>
        <v/>
      </c>
      <c r="AP17" s="5" t="str">
        <f t="shared" si="33"/>
        <v/>
      </c>
      <c r="AQ17" s="5" t="str">
        <f t="shared" si="34"/>
        <v/>
      </c>
      <c r="AR17" s="5" t="str">
        <f t="shared" si="35"/>
        <v/>
      </c>
      <c r="AS17" s="5" t="str">
        <f t="shared" si="36"/>
        <v/>
      </c>
      <c r="AT17" s="5" t="str">
        <f t="shared" si="37"/>
        <v/>
      </c>
      <c r="AV17" s="5">
        <f t="shared" si="17"/>
        <v>0</v>
      </c>
      <c r="AY17" s="5" t="str">
        <f>IF(LEN(T14)&gt;0,IF(AND(T14&gt;AY14+AZ14),2,""),"")</f>
        <v/>
      </c>
      <c r="AZ17" s="4" t="s">
        <v>27</v>
      </c>
      <c r="BA17" s="5" t="str">
        <f>IF(LEN(T14)&gt;0,IF(AND(T14&gt;BA14+BB14),2,""),"")</f>
        <v/>
      </c>
      <c r="BB17" s="4" t="s">
        <v>27</v>
      </c>
      <c r="BC17" s="5" t="str">
        <f>IF(LEN(T14)&gt;0,IF(AND(T14&gt;BC14+BD14),2,""),"")</f>
        <v/>
      </c>
      <c r="BE17" s="5" t="str">
        <f>IF(LEN(T14)&gt;0,IF(AND(T14&gt;BE14+BF14),2,""),"")</f>
        <v/>
      </c>
      <c r="BI17" s="2" t="str">
        <f>IF(LEN(BE15)&gt;0,BF15,IF(LEN(BE16)&gt;0,BF16,IF(LEN(BE17)&gt;0,BF17,"")))</f>
        <v/>
      </c>
      <c r="BJ17" s="2">
        <f>SUM(BE15:BE17)</f>
        <v>0</v>
      </c>
    </row>
    <row r="18" spans="2:62" ht="30" customHeight="1" thickBot="1">
      <c r="B18" s="72" t="s">
        <v>35</v>
      </c>
      <c r="C18" s="73"/>
      <c r="D18" s="73"/>
      <c r="E18" s="73"/>
      <c r="F18" s="73"/>
      <c r="G18" s="73"/>
      <c r="H18" s="73"/>
      <c r="I18" s="73"/>
      <c r="J18" s="73"/>
      <c r="K18" s="73"/>
      <c r="L18" s="74"/>
      <c r="M18" s="26"/>
      <c r="N18" s="27"/>
      <c r="O18" s="27"/>
      <c r="P18" s="27"/>
      <c r="Q18" s="27"/>
      <c r="R18" s="30"/>
      <c r="T18" s="7" t="str">
        <f>IF(SUM(X16:AB18,AD16:AH18)=0,"",AVERAGE(X16:AB18,AD16:AH18))</f>
        <v/>
      </c>
      <c r="V18" s="5"/>
      <c r="X18" s="5" t="str">
        <f>IF(AND(LEN(M18)&gt;0,LEN($V18)=0),X$5,"")</f>
        <v/>
      </c>
      <c r="Y18" s="5" t="str">
        <f t="shared" si="20"/>
        <v/>
      </c>
      <c r="Z18" s="5" t="str">
        <f t="shared" si="21"/>
        <v/>
      </c>
      <c r="AA18" s="5" t="str">
        <f t="shared" si="22"/>
        <v/>
      </c>
      <c r="AB18" s="5" t="str">
        <f>IF(AND(LEN(Q18)&gt;0,LEN($V18)=0),AB$5,"")</f>
        <v/>
      </c>
      <c r="AD18" s="5" t="str">
        <f t="shared" si="23"/>
        <v/>
      </c>
      <c r="AE18" s="5" t="str">
        <f t="shared" si="24"/>
        <v/>
      </c>
      <c r="AF18" s="5" t="str">
        <f t="shared" si="25"/>
        <v/>
      </c>
      <c r="AG18" s="5" t="str">
        <f t="shared" si="26"/>
        <v/>
      </c>
      <c r="AH18" s="5" t="str">
        <f t="shared" si="27"/>
        <v/>
      </c>
      <c r="AJ18" s="5" t="str">
        <f t="shared" si="28"/>
        <v/>
      </c>
      <c r="AK18" s="5" t="str">
        <f t="shared" si="29"/>
        <v/>
      </c>
      <c r="AL18" s="5" t="str">
        <f t="shared" si="30"/>
        <v/>
      </c>
      <c r="AM18" s="5" t="str">
        <f t="shared" si="31"/>
        <v/>
      </c>
      <c r="AN18" s="5" t="str">
        <f t="shared" si="32"/>
        <v/>
      </c>
      <c r="AP18" s="5" t="str">
        <f t="shared" si="33"/>
        <v/>
      </c>
      <c r="AQ18" s="5" t="str">
        <f t="shared" si="34"/>
        <v/>
      </c>
      <c r="AR18" s="5" t="str">
        <f t="shared" si="35"/>
        <v/>
      </c>
      <c r="AS18" s="5" t="str">
        <f t="shared" si="36"/>
        <v/>
      </c>
      <c r="AT18" s="5" t="str">
        <f t="shared" si="37"/>
        <v/>
      </c>
      <c r="AV18" s="5">
        <f t="shared" si="17"/>
        <v>0</v>
      </c>
      <c r="AX18" s="9" t="s">
        <v>14</v>
      </c>
      <c r="AY18" s="10">
        <v>4.22</v>
      </c>
      <c r="AZ18" s="10">
        <v>0.66100000000000003</v>
      </c>
      <c r="BA18" s="10">
        <v>4.62</v>
      </c>
      <c r="BB18" s="10">
        <v>0.50600000000000001</v>
      </c>
      <c r="BC18" s="10">
        <v>4.3</v>
      </c>
      <c r="BD18" s="10">
        <v>0.66400000000000003</v>
      </c>
      <c r="BE18" s="10">
        <v>4.1399999999999997</v>
      </c>
      <c r="BF18" s="10">
        <v>0.63900000000000001</v>
      </c>
      <c r="BI18" s="2" t="str">
        <f>IF(LEN(AY19)&gt;0,AZ19,IF(LEN(AY20)&gt;0,AZ20,IF(LEN(AY21)&gt;0,AZ21,"")))</f>
        <v/>
      </c>
      <c r="BJ18" s="2">
        <f>SUM(AY19:AY21)</f>
        <v>0</v>
      </c>
    </row>
    <row r="19" spans="2:62" ht="30" customHeight="1" thickBot="1">
      <c r="B19" s="63" t="s">
        <v>7</v>
      </c>
      <c r="C19" s="64"/>
      <c r="D19" s="64"/>
      <c r="E19" s="64"/>
      <c r="F19" s="64"/>
      <c r="G19" s="64"/>
      <c r="H19" s="64"/>
      <c r="I19" s="64"/>
      <c r="J19" s="64"/>
      <c r="K19" s="64"/>
      <c r="L19" s="65"/>
      <c r="M19" s="12" t="s">
        <v>0</v>
      </c>
      <c r="N19" s="13" t="s">
        <v>1</v>
      </c>
      <c r="O19" s="13" t="s">
        <v>2</v>
      </c>
      <c r="P19" s="13" t="s">
        <v>3</v>
      </c>
      <c r="Q19" s="13" t="s">
        <v>4</v>
      </c>
      <c r="R19" s="14" t="s">
        <v>47</v>
      </c>
      <c r="AJ19" s="2"/>
      <c r="AK19" s="2"/>
      <c r="AL19" s="2"/>
      <c r="AM19" s="2"/>
      <c r="AN19" s="2"/>
      <c r="AO19" s="2"/>
      <c r="AP19" s="2"/>
      <c r="AQ19" s="2"/>
      <c r="AR19" s="2"/>
      <c r="AS19" s="2"/>
      <c r="AT19" s="2"/>
      <c r="AV19" s="2"/>
      <c r="AY19" s="5" t="str">
        <f>IF(LEN(T18)&gt;0,IF(T18&lt;AY18-AZ18,0,""),"")</f>
        <v/>
      </c>
      <c r="AZ19" s="4" t="s">
        <v>25</v>
      </c>
      <c r="BA19" s="5" t="str">
        <f>IF(LEN(T18)&gt;0,IF(T18&lt;BA18-BB18,0,""),"")</f>
        <v/>
      </c>
      <c r="BB19" s="4" t="s">
        <v>25</v>
      </c>
      <c r="BC19" s="5" t="str">
        <f>IF(LEN(T18)&gt;0,IF(T18&lt;BC18-BD18,0,""),"")</f>
        <v/>
      </c>
      <c r="BD19" s="4" t="s">
        <v>25</v>
      </c>
      <c r="BE19" s="5" t="str">
        <f>IF(LEN(T18)&gt;0,IF(T18&lt;BE18-BF18,0,""),"")</f>
        <v/>
      </c>
      <c r="BF19" s="4" t="s">
        <v>25</v>
      </c>
      <c r="BI19" s="2" t="str">
        <f>IF(LEN(BA19)&gt;0,BB19,IF(LEN(BA20)&gt;0,BB20,IF(LEN(BA21)&gt;0,BB21,"")))</f>
        <v/>
      </c>
      <c r="BJ19" s="2">
        <f>SUM(BA19:BA21)</f>
        <v>0</v>
      </c>
    </row>
    <row r="20" spans="2:62" ht="30" customHeight="1">
      <c r="B20" s="66" t="s">
        <v>44</v>
      </c>
      <c r="C20" s="67"/>
      <c r="D20" s="67"/>
      <c r="E20" s="67"/>
      <c r="F20" s="67"/>
      <c r="G20" s="67"/>
      <c r="H20" s="67"/>
      <c r="I20" s="67"/>
      <c r="J20" s="67"/>
      <c r="K20" s="67"/>
      <c r="L20" s="68"/>
      <c r="M20" s="26"/>
      <c r="N20" s="27"/>
      <c r="O20" s="27"/>
      <c r="P20" s="27"/>
      <c r="Q20" s="27"/>
      <c r="R20" s="30"/>
      <c r="V20" s="5"/>
      <c r="X20" s="5" t="str">
        <f t="shared" ref="X20:AB23" si="38">IF(AND(LEN(M20)&gt;0,LEN($V20)=0),X$5,"")</f>
        <v/>
      </c>
      <c r="Y20" s="5" t="str">
        <f t="shared" si="38"/>
        <v/>
      </c>
      <c r="Z20" s="5" t="str">
        <f t="shared" si="38"/>
        <v/>
      </c>
      <c r="AA20" s="5" t="str">
        <f t="shared" si="38"/>
        <v/>
      </c>
      <c r="AB20" s="5" t="str">
        <f t="shared" si="38"/>
        <v/>
      </c>
      <c r="AD20" s="5" t="str">
        <f t="shared" ref="AD20:AH23" si="39">IF(AND(LEN(M20)&gt;0,LEN($V20)&gt;0),AD$5,"")</f>
        <v/>
      </c>
      <c r="AE20" s="5" t="str">
        <f t="shared" si="39"/>
        <v/>
      </c>
      <c r="AF20" s="5" t="str">
        <f t="shared" si="39"/>
        <v/>
      </c>
      <c r="AG20" s="5" t="str">
        <f t="shared" si="39"/>
        <v/>
      </c>
      <c r="AH20" s="5" t="str">
        <f t="shared" si="39"/>
        <v/>
      </c>
      <c r="AJ20" s="5" t="str">
        <f t="shared" si="7"/>
        <v/>
      </c>
      <c r="AK20" s="5" t="str">
        <f t="shared" si="8"/>
        <v/>
      </c>
      <c r="AL20" s="5" t="str">
        <f t="shared" si="9"/>
        <v/>
      </c>
      <c r="AM20" s="5" t="str">
        <f t="shared" si="10"/>
        <v/>
      </c>
      <c r="AN20" s="5" t="str">
        <f t="shared" si="11"/>
        <v/>
      </c>
      <c r="AP20" s="5" t="str">
        <f t="shared" si="12"/>
        <v/>
      </c>
      <c r="AQ20" s="5" t="str">
        <f t="shared" si="13"/>
        <v/>
      </c>
      <c r="AR20" s="5" t="str">
        <f t="shared" si="14"/>
        <v/>
      </c>
      <c r="AS20" s="5" t="str">
        <f t="shared" si="15"/>
        <v/>
      </c>
      <c r="AT20" s="5" t="str">
        <f t="shared" si="16"/>
        <v/>
      </c>
      <c r="AV20" s="5">
        <f t="shared" si="17"/>
        <v>0</v>
      </c>
      <c r="AY20" s="5" t="str">
        <f>IF(LEN(T18)&gt;0,IF(AND(T18&gt;AY18-AZ18,T18&lt;AY18+AZ18),1,""),"")</f>
        <v/>
      </c>
      <c r="AZ20" s="4" t="s">
        <v>26</v>
      </c>
      <c r="BA20" s="5" t="str">
        <f>IF(LEN(T18)&gt;0,IF(AND(T18&gt;BA18-BB18,T18&lt;BA18+BB18),1,""),"")</f>
        <v/>
      </c>
      <c r="BB20" s="4" t="s">
        <v>26</v>
      </c>
      <c r="BC20" s="5" t="str">
        <f>IF(LEN(T18)&gt;0,IF(AND(T18&gt;BC18-BD18,T18&lt;BC18+BD18),1,""),"")</f>
        <v/>
      </c>
      <c r="BD20" s="4" t="s">
        <v>26</v>
      </c>
      <c r="BE20" s="5" t="str">
        <f>IF(LEN(T18)&gt;0,IF(AND(T18&gt;BE18-BF18,T18&lt;BE18+BF18),1,""),"")</f>
        <v/>
      </c>
      <c r="BF20" s="4" t="s">
        <v>26</v>
      </c>
      <c r="BI20" s="2" t="str">
        <f>IF(LEN(BC19)&gt;0,BD19,IF(LEN(BC20)&gt;0,BD20,IF(LEN(BC21)&gt;0,BD21,"")))</f>
        <v/>
      </c>
      <c r="BJ20" s="2">
        <f>SUM(BC19:BC21)</f>
        <v>0</v>
      </c>
    </row>
    <row r="21" spans="2:62" ht="30" customHeight="1">
      <c r="B21" s="69" t="s">
        <v>45</v>
      </c>
      <c r="C21" s="70"/>
      <c r="D21" s="70"/>
      <c r="E21" s="70"/>
      <c r="F21" s="70"/>
      <c r="G21" s="70"/>
      <c r="H21" s="70"/>
      <c r="I21" s="70"/>
      <c r="J21" s="70"/>
      <c r="K21" s="70"/>
      <c r="L21" s="71"/>
      <c r="M21" s="26"/>
      <c r="N21" s="27"/>
      <c r="O21" s="27"/>
      <c r="P21" s="27"/>
      <c r="Q21" s="27"/>
      <c r="R21" s="30"/>
      <c r="V21" s="5"/>
      <c r="X21" s="5" t="str">
        <f t="shared" si="38"/>
        <v/>
      </c>
      <c r="Y21" s="5" t="str">
        <f t="shared" si="38"/>
        <v/>
      </c>
      <c r="Z21" s="5" t="str">
        <f t="shared" si="38"/>
        <v/>
      </c>
      <c r="AA21" s="5" t="str">
        <f t="shared" si="38"/>
        <v/>
      </c>
      <c r="AB21" s="5" t="str">
        <f t="shared" si="38"/>
        <v/>
      </c>
      <c r="AD21" s="5" t="str">
        <f t="shared" si="39"/>
        <v/>
      </c>
      <c r="AE21" s="5" t="str">
        <f t="shared" si="39"/>
        <v/>
      </c>
      <c r="AF21" s="5" t="str">
        <f t="shared" si="39"/>
        <v/>
      </c>
      <c r="AG21" s="5" t="str">
        <f t="shared" si="39"/>
        <v/>
      </c>
      <c r="AH21" s="5" t="str">
        <f t="shared" si="39"/>
        <v/>
      </c>
      <c r="AJ21" s="5" t="str">
        <f t="shared" si="7"/>
        <v/>
      </c>
      <c r="AK21" s="5" t="str">
        <f t="shared" si="8"/>
        <v/>
      </c>
      <c r="AL21" s="5" t="str">
        <f t="shared" si="9"/>
        <v/>
      </c>
      <c r="AM21" s="5" t="str">
        <f t="shared" si="10"/>
        <v/>
      </c>
      <c r="AN21" s="5" t="str">
        <f t="shared" si="11"/>
        <v/>
      </c>
      <c r="AP21" s="5" t="str">
        <f t="shared" si="12"/>
        <v/>
      </c>
      <c r="AQ21" s="5" t="str">
        <f t="shared" si="13"/>
        <v/>
      </c>
      <c r="AR21" s="5" t="str">
        <f t="shared" si="14"/>
        <v/>
      </c>
      <c r="AS21" s="5" t="str">
        <f t="shared" si="15"/>
        <v/>
      </c>
      <c r="AT21" s="5" t="str">
        <f t="shared" si="16"/>
        <v/>
      </c>
      <c r="AV21" s="5">
        <f t="shared" si="17"/>
        <v>0</v>
      </c>
      <c r="AY21" s="5" t="str">
        <f>IF(LEN(T18)&gt;0,IF(AND(T18&gt;AY18+AZ18),2,""),"")</f>
        <v/>
      </c>
      <c r="AZ21" s="4" t="s">
        <v>27</v>
      </c>
      <c r="BA21" s="5" t="str">
        <f>IF(LEN(T18)&gt;0,IF(AND(T18&gt;BA18+BB18),2,""),"")</f>
        <v/>
      </c>
      <c r="BB21" s="4" t="s">
        <v>27</v>
      </c>
      <c r="BC21" s="5" t="str">
        <f>IF(LEN(T18)&gt;0,IF(AND(T18&gt;BC18+BD18),2,""),"")</f>
        <v/>
      </c>
      <c r="BD21" s="4" t="s">
        <v>27</v>
      </c>
      <c r="BE21" s="5" t="str">
        <f>IF(LEN(T18)&gt;0,IF(AND(T18&gt;BE18+BF18),2,""),"")</f>
        <v/>
      </c>
      <c r="BF21" s="4" t="s">
        <v>27</v>
      </c>
      <c r="BI21" s="2" t="str">
        <f>IF(LEN(BE19)&gt;0,BF19,IF(LEN(BE20)&gt;0,BF20,IF(LEN(BE21)&gt;0,BF21,"")))</f>
        <v/>
      </c>
      <c r="BJ21" s="2">
        <f>SUM(BE19:BE21)</f>
        <v>0</v>
      </c>
    </row>
    <row r="22" spans="2:62" ht="30" customHeight="1" thickBot="1">
      <c r="B22" s="69" t="s">
        <v>36</v>
      </c>
      <c r="C22" s="70"/>
      <c r="D22" s="70"/>
      <c r="E22" s="70"/>
      <c r="F22" s="70"/>
      <c r="G22" s="70"/>
      <c r="H22" s="70"/>
      <c r="I22" s="70"/>
      <c r="J22" s="70"/>
      <c r="K22" s="70"/>
      <c r="L22" s="71"/>
      <c r="M22" s="26"/>
      <c r="N22" s="27"/>
      <c r="O22" s="27"/>
      <c r="P22" s="27"/>
      <c r="Q22" s="27"/>
      <c r="R22" s="30"/>
      <c r="V22" s="5"/>
      <c r="X22" s="5" t="str">
        <f t="shared" si="38"/>
        <v/>
      </c>
      <c r="Y22" s="5" t="str">
        <f t="shared" si="38"/>
        <v/>
      </c>
      <c r="Z22" s="5" t="str">
        <f t="shared" si="38"/>
        <v/>
      </c>
      <c r="AA22" s="5" t="str">
        <f t="shared" si="38"/>
        <v/>
      </c>
      <c r="AB22" s="5" t="str">
        <f t="shared" si="38"/>
        <v/>
      </c>
      <c r="AD22" s="5" t="str">
        <f t="shared" si="39"/>
        <v/>
      </c>
      <c r="AE22" s="5" t="str">
        <f t="shared" si="39"/>
        <v/>
      </c>
      <c r="AF22" s="5" t="str">
        <f t="shared" si="39"/>
        <v/>
      </c>
      <c r="AG22" s="5" t="str">
        <f t="shared" si="39"/>
        <v/>
      </c>
      <c r="AH22" s="5" t="str">
        <f t="shared" si="39"/>
        <v/>
      </c>
      <c r="AJ22" s="5" t="str">
        <f t="shared" si="7"/>
        <v/>
      </c>
      <c r="AK22" s="5" t="str">
        <f t="shared" si="8"/>
        <v/>
      </c>
      <c r="AL22" s="5" t="str">
        <f t="shared" si="9"/>
        <v/>
      </c>
      <c r="AM22" s="5" t="str">
        <f t="shared" si="10"/>
        <v/>
      </c>
      <c r="AN22" s="5" t="str">
        <f t="shared" si="11"/>
        <v/>
      </c>
      <c r="AP22" s="5" t="str">
        <f t="shared" si="12"/>
        <v/>
      </c>
      <c r="AQ22" s="5" t="str">
        <f t="shared" si="13"/>
        <v/>
      </c>
      <c r="AR22" s="5" t="str">
        <f t="shared" si="14"/>
        <v/>
      </c>
      <c r="AS22" s="5" t="str">
        <f t="shared" si="15"/>
        <v/>
      </c>
      <c r="AT22" s="5" t="str">
        <f t="shared" si="16"/>
        <v/>
      </c>
      <c r="AV22" s="5">
        <f t="shared" si="17"/>
        <v>0</v>
      </c>
    </row>
    <row r="23" spans="2:62" ht="30" customHeight="1" thickBot="1">
      <c r="B23" s="72" t="s">
        <v>46</v>
      </c>
      <c r="C23" s="73"/>
      <c r="D23" s="73"/>
      <c r="E23" s="73"/>
      <c r="F23" s="73"/>
      <c r="G23" s="73"/>
      <c r="H23" s="73"/>
      <c r="I23" s="73"/>
      <c r="J23" s="73"/>
      <c r="K23" s="73"/>
      <c r="L23" s="74"/>
      <c r="M23" s="26"/>
      <c r="N23" s="27"/>
      <c r="O23" s="27"/>
      <c r="P23" s="27"/>
      <c r="Q23" s="27"/>
      <c r="R23" s="30"/>
      <c r="T23" s="7" t="str">
        <f>IF(SUM(X20:AB23,AD20:AH23)=0,"",AVERAGE(X20:AB23,AD20:AH23))</f>
        <v/>
      </c>
      <c r="V23" s="5"/>
      <c r="X23" s="5" t="str">
        <f t="shared" si="38"/>
        <v/>
      </c>
      <c r="Y23" s="5" t="str">
        <f t="shared" si="38"/>
        <v/>
      </c>
      <c r="Z23" s="5" t="str">
        <f t="shared" si="38"/>
        <v/>
      </c>
      <c r="AA23" s="5" t="str">
        <f t="shared" si="38"/>
        <v/>
      </c>
      <c r="AB23" s="5" t="str">
        <f t="shared" si="38"/>
        <v/>
      </c>
      <c r="AD23" s="5" t="str">
        <f t="shared" si="39"/>
        <v/>
      </c>
      <c r="AE23" s="5" t="str">
        <f t="shared" si="39"/>
        <v/>
      </c>
      <c r="AF23" s="5" t="str">
        <f t="shared" si="39"/>
        <v/>
      </c>
      <c r="AG23" s="5" t="str">
        <f t="shared" si="39"/>
        <v/>
      </c>
      <c r="AH23" s="5" t="str">
        <f t="shared" si="39"/>
        <v/>
      </c>
      <c r="AJ23" s="5" t="str">
        <f t="shared" si="7"/>
        <v/>
      </c>
      <c r="AK23" s="5" t="str">
        <f t="shared" si="8"/>
        <v/>
      </c>
      <c r="AL23" s="5" t="str">
        <f t="shared" si="9"/>
        <v/>
      </c>
      <c r="AM23" s="5" t="str">
        <f t="shared" si="10"/>
        <v/>
      </c>
      <c r="AN23" s="5" t="str">
        <f t="shared" si="11"/>
        <v/>
      </c>
      <c r="AP23" s="5" t="str">
        <f t="shared" si="12"/>
        <v/>
      </c>
      <c r="AQ23" s="5" t="str">
        <f t="shared" si="13"/>
        <v/>
      </c>
      <c r="AR23" s="5" t="str">
        <f t="shared" si="14"/>
        <v/>
      </c>
      <c r="AS23" s="5" t="str">
        <f t="shared" si="15"/>
        <v/>
      </c>
      <c r="AT23" s="5" t="str">
        <f t="shared" si="16"/>
        <v/>
      </c>
      <c r="AV23" s="5">
        <f t="shared" si="17"/>
        <v>0</v>
      </c>
      <c r="AX23" s="9" t="s">
        <v>15</v>
      </c>
      <c r="AY23" s="10">
        <v>3.84</v>
      </c>
      <c r="AZ23" s="10">
        <v>0.77</v>
      </c>
      <c r="BA23" s="10">
        <v>4.24</v>
      </c>
      <c r="BB23" s="10">
        <v>0.50900000000000001</v>
      </c>
      <c r="BC23" s="1">
        <v>3.93</v>
      </c>
      <c r="BD23" s="1">
        <v>0.72499999999999998</v>
      </c>
      <c r="BE23" s="1">
        <v>3.82</v>
      </c>
      <c r="BF23" s="1">
        <v>0.71399999999999997</v>
      </c>
      <c r="BI23" s="2" t="str">
        <f>IF(LEN(AY24)&gt;0,AZ24,IF(LEN(AY25)&gt;0,AZ25,IF(LEN(AY26)&gt;0,AZ26,"")))</f>
        <v/>
      </c>
      <c r="BJ23" s="2">
        <f>SUM(AY24:AY26)</f>
        <v>0</v>
      </c>
    </row>
    <row r="24" spans="2:62" ht="30" customHeight="1" thickBot="1">
      <c r="B24" s="63" t="s">
        <v>9</v>
      </c>
      <c r="C24" s="64"/>
      <c r="D24" s="64"/>
      <c r="E24" s="64"/>
      <c r="F24" s="64"/>
      <c r="G24" s="64"/>
      <c r="H24" s="64"/>
      <c r="I24" s="64"/>
      <c r="J24" s="64"/>
      <c r="K24" s="64"/>
      <c r="L24" s="65"/>
      <c r="M24" s="12" t="s">
        <v>0</v>
      </c>
      <c r="N24" s="13" t="s">
        <v>1</v>
      </c>
      <c r="O24" s="13" t="s">
        <v>2</v>
      </c>
      <c r="P24" s="13" t="s">
        <v>3</v>
      </c>
      <c r="Q24" s="13" t="s">
        <v>4</v>
      </c>
      <c r="R24" s="14" t="s">
        <v>47</v>
      </c>
      <c r="AJ24" s="2"/>
      <c r="AK24" s="2"/>
      <c r="AL24" s="2"/>
      <c r="AM24" s="2"/>
      <c r="AN24" s="2"/>
      <c r="AO24" s="2"/>
      <c r="AP24" s="2"/>
      <c r="AQ24" s="2"/>
      <c r="AR24" s="2"/>
      <c r="AS24" s="2"/>
      <c r="AT24" s="2"/>
      <c r="AV24" s="2"/>
      <c r="AY24" s="5" t="str">
        <f>IF(LEN(T23)&gt;0,IF(T23&lt;AY23-AZ23,0,""),"")</f>
        <v/>
      </c>
      <c r="AZ24" s="4" t="s">
        <v>25</v>
      </c>
      <c r="BA24" s="5" t="str">
        <f>IF(LEN(T23)&gt;0,IF(T23&lt;BA23-BB23,0,""),"")</f>
        <v/>
      </c>
      <c r="BB24" s="4" t="s">
        <v>25</v>
      </c>
      <c r="BC24" s="5" t="str">
        <f>IF(LEN(T23)&gt;0,IF(T23&lt;BC23-BD23,0,""),"")</f>
        <v/>
      </c>
      <c r="BE24" s="5" t="str">
        <f>IF(LEN(T23)&gt;0,IF(T23&lt;BE23-BF23,0,""),"")</f>
        <v/>
      </c>
      <c r="BI24" s="2" t="str">
        <f>IF(LEN(BA24)&gt;0,BB24,IF(LEN(BA25)&gt;0,BB25,IF(LEN(BA26)&gt;0,BB26,"")))</f>
        <v/>
      </c>
      <c r="BJ24" s="2">
        <f>SUM(BA24:BA26)</f>
        <v>0</v>
      </c>
    </row>
    <row r="25" spans="2:62" ht="30" customHeight="1">
      <c r="B25" s="66" t="s">
        <v>48</v>
      </c>
      <c r="C25" s="67"/>
      <c r="D25" s="67"/>
      <c r="E25" s="67"/>
      <c r="F25" s="67"/>
      <c r="G25" s="67"/>
      <c r="H25" s="67"/>
      <c r="I25" s="67"/>
      <c r="J25" s="67"/>
      <c r="K25" s="67"/>
      <c r="L25" s="68"/>
      <c r="M25" s="26"/>
      <c r="N25" s="27"/>
      <c r="O25" s="27"/>
      <c r="P25" s="27"/>
      <c r="Q25" s="27"/>
      <c r="R25" s="30"/>
      <c r="V25" s="5" t="s">
        <v>20</v>
      </c>
      <c r="X25" s="5" t="str">
        <f t="shared" ref="X25:AB28" si="40">IF(AND(LEN(M25)&gt;0,LEN($V25)=0),X$5,"")</f>
        <v/>
      </c>
      <c r="Y25" s="5" t="str">
        <f t="shared" si="40"/>
        <v/>
      </c>
      <c r="Z25" s="5" t="str">
        <f t="shared" si="40"/>
        <v/>
      </c>
      <c r="AA25" s="5" t="str">
        <f t="shared" si="40"/>
        <v/>
      </c>
      <c r="AB25" s="5" t="str">
        <f t="shared" si="40"/>
        <v/>
      </c>
      <c r="AD25" s="5" t="str">
        <f t="shared" ref="AD25:AH28" si="41">IF(AND(LEN(M25)&gt;0,LEN($V25)&gt;0),AD$5,"")</f>
        <v/>
      </c>
      <c r="AE25" s="5" t="str">
        <f t="shared" si="41"/>
        <v/>
      </c>
      <c r="AF25" s="5" t="str">
        <f t="shared" si="41"/>
        <v/>
      </c>
      <c r="AG25" s="5" t="str">
        <f t="shared" si="41"/>
        <v/>
      </c>
      <c r="AH25" s="5" t="str">
        <f t="shared" si="41"/>
        <v/>
      </c>
      <c r="AJ25" s="5" t="str">
        <f t="shared" si="7"/>
        <v/>
      </c>
      <c r="AK25" s="5" t="str">
        <f t="shared" si="8"/>
        <v/>
      </c>
      <c r="AL25" s="5" t="str">
        <f t="shared" si="9"/>
        <v/>
      </c>
      <c r="AM25" s="5" t="str">
        <f t="shared" si="10"/>
        <v/>
      </c>
      <c r="AN25" s="5" t="str">
        <f t="shared" si="11"/>
        <v/>
      </c>
      <c r="AP25" s="5" t="str">
        <f t="shared" si="12"/>
        <v/>
      </c>
      <c r="AQ25" s="5" t="str">
        <f t="shared" si="13"/>
        <v/>
      </c>
      <c r="AR25" s="5" t="str">
        <f t="shared" si="14"/>
        <v/>
      </c>
      <c r="AS25" s="5" t="str">
        <f t="shared" si="15"/>
        <v/>
      </c>
      <c r="AT25" s="5" t="str">
        <f t="shared" si="16"/>
        <v/>
      </c>
      <c r="AV25" s="5">
        <f t="shared" si="17"/>
        <v>0</v>
      </c>
      <c r="AY25" s="5" t="str">
        <f>IF(LEN(T23)&gt;0,IF(AND(T23&gt;AY23-AZ23,T23&lt;AY23+AZ23),1,""),"")</f>
        <v/>
      </c>
      <c r="AZ25" s="4" t="s">
        <v>26</v>
      </c>
      <c r="BA25" s="5" t="str">
        <f>IF(LEN(T23)&gt;0,IF(AND(T23&gt;BA23-BB23,T23&lt;BA23+BB23),1,""),"")</f>
        <v/>
      </c>
      <c r="BB25" s="4" t="s">
        <v>26</v>
      </c>
      <c r="BC25" s="5" t="str">
        <f>IF(LEN(T23)&gt;0,IF(AND(T23&gt;BC23-BD23,T23&lt;BC23+BD23),1,""),"")</f>
        <v/>
      </c>
      <c r="BE25" s="5" t="str">
        <f>IF(LEN(T23)&gt;0,IF(AND(T23&gt;BE23-BF23,T23&lt;BE23+BF23),1,""),"")</f>
        <v/>
      </c>
      <c r="BI25" s="2" t="str">
        <f>IF(LEN(BC24)&gt;0,BD24,IF(LEN(BC25)&gt;0,BD25,IF(LEN(BC26)&gt;0,BD26,"")))</f>
        <v/>
      </c>
      <c r="BJ25" s="2">
        <f>SUM(BC24:BC26)</f>
        <v>0</v>
      </c>
    </row>
    <row r="26" spans="2:62" ht="30" customHeight="1">
      <c r="B26" s="69" t="s">
        <v>37</v>
      </c>
      <c r="C26" s="70"/>
      <c r="D26" s="70"/>
      <c r="E26" s="70"/>
      <c r="F26" s="70"/>
      <c r="G26" s="70"/>
      <c r="H26" s="70"/>
      <c r="I26" s="70"/>
      <c r="J26" s="70"/>
      <c r="K26" s="70"/>
      <c r="L26" s="71"/>
      <c r="M26" s="26"/>
      <c r="N26" s="27"/>
      <c r="O26" s="27"/>
      <c r="P26" s="27"/>
      <c r="Q26" s="27"/>
      <c r="R26" s="30"/>
      <c r="V26" s="5" t="s">
        <v>20</v>
      </c>
      <c r="X26" s="5" t="str">
        <f t="shared" si="40"/>
        <v/>
      </c>
      <c r="Y26" s="5" t="str">
        <f t="shared" si="40"/>
        <v/>
      </c>
      <c r="Z26" s="5" t="str">
        <f t="shared" si="40"/>
        <v/>
      </c>
      <c r="AA26" s="5" t="str">
        <f t="shared" si="40"/>
        <v/>
      </c>
      <c r="AB26" s="5" t="str">
        <f t="shared" si="40"/>
        <v/>
      </c>
      <c r="AD26" s="5" t="str">
        <f t="shared" si="41"/>
        <v/>
      </c>
      <c r="AE26" s="5" t="str">
        <f t="shared" si="41"/>
        <v/>
      </c>
      <c r="AF26" s="5" t="str">
        <f t="shared" si="41"/>
        <v/>
      </c>
      <c r="AG26" s="5" t="str">
        <f t="shared" si="41"/>
        <v/>
      </c>
      <c r="AH26" s="5" t="str">
        <f t="shared" si="41"/>
        <v/>
      </c>
      <c r="AJ26" s="5" t="str">
        <f t="shared" si="7"/>
        <v/>
      </c>
      <c r="AK26" s="5" t="str">
        <f t="shared" si="8"/>
        <v/>
      </c>
      <c r="AL26" s="5" t="str">
        <f t="shared" si="9"/>
        <v/>
      </c>
      <c r="AM26" s="5" t="str">
        <f t="shared" si="10"/>
        <v/>
      </c>
      <c r="AN26" s="5" t="str">
        <f t="shared" si="11"/>
        <v/>
      </c>
      <c r="AP26" s="5" t="str">
        <f t="shared" si="12"/>
        <v/>
      </c>
      <c r="AQ26" s="5" t="str">
        <f t="shared" si="13"/>
        <v/>
      </c>
      <c r="AR26" s="5" t="str">
        <f t="shared" si="14"/>
        <v/>
      </c>
      <c r="AS26" s="5" t="str">
        <f t="shared" si="15"/>
        <v/>
      </c>
      <c r="AT26" s="5" t="str">
        <f t="shared" si="16"/>
        <v/>
      </c>
      <c r="AV26" s="5">
        <f t="shared" si="17"/>
        <v>0</v>
      </c>
      <c r="AY26" s="5" t="str">
        <f>IF(LEN(T23)&gt;0,IF(AND(T23&gt;AY23+AZ23),2,""),"")</f>
        <v/>
      </c>
      <c r="AZ26" s="4" t="s">
        <v>27</v>
      </c>
      <c r="BA26" s="5" t="str">
        <f>IF(LEN(T23)&gt;0,IF(AND(T23&gt;BA23+BB23),2,""),"")</f>
        <v/>
      </c>
      <c r="BB26" s="4" t="s">
        <v>27</v>
      </c>
      <c r="BC26" s="5" t="str">
        <f>IF(LEN(T23)&gt;0,IF(AND(T23&gt;BC23+BD23),2,""),"")</f>
        <v/>
      </c>
      <c r="BE26" s="5" t="str">
        <f>IF(LEN(T23)&gt;0,IF(AND(T23&gt;BE23+BF23),2,""),"")</f>
        <v/>
      </c>
      <c r="BI26" s="2" t="str">
        <f>IF(LEN(BE24)&gt;0,BF24,IF(LEN(BE25)&gt;0,BF25,IF(LEN(BE26)&gt;0,BF26,"")))</f>
        <v/>
      </c>
      <c r="BJ26" s="2">
        <f>SUM(BE24:BE26)</f>
        <v>0</v>
      </c>
    </row>
    <row r="27" spans="2:62" ht="30" customHeight="1" thickBot="1">
      <c r="B27" s="69" t="s">
        <v>49</v>
      </c>
      <c r="C27" s="70"/>
      <c r="D27" s="70"/>
      <c r="E27" s="70"/>
      <c r="F27" s="70"/>
      <c r="G27" s="70"/>
      <c r="H27" s="70"/>
      <c r="I27" s="70"/>
      <c r="J27" s="70"/>
      <c r="K27" s="70"/>
      <c r="L27" s="71"/>
      <c r="M27" s="26"/>
      <c r="N27" s="27"/>
      <c r="O27" s="27"/>
      <c r="P27" s="27"/>
      <c r="Q27" s="27"/>
      <c r="R27" s="30"/>
      <c r="V27" s="5" t="s">
        <v>20</v>
      </c>
      <c r="X27" s="5" t="str">
        <f t="shared" si="40"/>
        <v/>
      </c>
      <c r="Y27" s="5" t="str">
        <f t="shared" si="40"/>
        <v/>
      </c>
      <c r="Z27" s="5" t="str">
        <f t="shared" si="40"/>
        <v/>
      </c>
      <c r="AA27" s="5" t="str">
        <f t="shared" si="40"/>
        <v/>
      </c>
      <c r="AB27" s="5" t="str">
        <f t="shared" si="40"/>
        <v/>
      </c>
      <c r="AD27" s="5" t="str">
        <f t="shared" si="41"/>
        <v/>
      </c>
      <c r="AE27" s="5" t="str">
        <f t="shared" si="41"/>
        <v/>
      </c>
      <c r="AF27" s="5" t="str">
        <f t="shared" si="41"/>
        <v/>
      </c>
      <c r="AG27" s="5" t="str">
        <f t="shared" si="41"/>
        <v/>
      </c>
      <c r="AH27" s="5" t="str">
        <f t="shared" si="41"/>
        <v/>
      </c>
      <c r="AJ27" s="5" t="str">
        <f t="shared" si="7"/>
        <v/>
      </c>
      <c r="AK27" s="5" t="str">
        <f t="shared" si="8"/>
        <v/>
      </c>
      <c r="AL27" s="5" t="str">
        <f t="shared" si="9"/>
        <v/>
      </c>
      <c r="AM27" s="5" t="str">
        <f t="shared" si="10"/>
        <v/>
      </c>
      <c r="AN27" s="5" t="str">
        <f t="shared" si="11"/>
        <v/>
      </c>
      <c r="AP27" s="5" t="str">
        <f t="shared" si="12"/>
        <v/>
      </c>
      <c r="AQ27" s="5" t="str">
        <f t="shared" si="13"/>
        <v/>
      </c>
      <c r="AR27" s="5" t="str">
        <f t="shared" si="14"/>
        <v/>
      </c>
      <c r="AS27" s="5" t="str">
        <f t="shared" si="15"/>
        <v/>
      </c>
      <c r="AT27" s="5" t="str">
        <f t="shared" si="16"/>
        <v/>
      </c>
      <c r="AV27" s="5">
        <f t="shared" si="17"/>
        <v>0</v>
      </c>
    </row>
    <row r="28" spans="2:62" ht="30" customHeight="1" thickBot="1">
      <c r="B28" s="72" t="s">
        <v>50</v>
      </c>
      <c r="C28" s="73"/>
      <c r="D28" s="73"/>
      <c r="E28" s="73"/>
      <c r="F28" s="73"/>
      <c r="G28" s="73"/>
      <c r="H28" s="73"/>
      <c r="I28" s="73"/>
      <c r="J28" s="73"/>
      <c r="K28" s="73"/>
      <c r="L28" s="74"/>
      <c r="M28" s="26"/>
      <c r="N28" s="27"/>
      <c r="O28" s="27"/>
      <c r="P28" s="27"/>
      <c r="Q28" s="27"/>
      <c r="R28" s="30"/>
      <c r="T28" s="7" t="str">
        <f>IF(SUM(X25:AB28,AD25:AH28)=0,"",AVERAGE(X25:AB28,AD25:AH28))</f>
        <v/>
      </c>
      <c r="V28" s="5" t="s">
        <v>20</v>
      </c>
      <c r="X28" s="5" t="str">
        <f t="shared" si="40"/>
        <v/>
      </c>
      <c r="Y28" s="5" t="str">
        <f t="shared" si="40"/>
        <v/>
      </c>
      <c r="Z28" s="5" t="str">
        <f t="shared" si="40"/>
        <v/>
      </c>
      <c r="AA28" s="5" t="str">
        <f t="shared" si="40"/>
        <v/>
      </c>
      <c r="AB28" s="5" t="str">
        <f t="shared" si="40"/>
        <v/>
      </c>
      <c r="AD28" s="5" t="str">
        <f t="shared" si="41"/>
        <v/>
      </c>
      <c r="AE28" s="5" t="str">
        <f t="shared" si="41"/>
        <v/>
      </c>
      <c r="AF28" s="5" t="str">
        <f t="shared" si="41"/>
        <v/>
      </c>
      <c r="AG28" s="5" t="str">
        <f t="shared" si="41"/>
        <v/>
      </c>
      <c r="AH28" s="5" t="str">
        <f t="shared" si="41"/>
        <v/>
      </c>
      <c r="AJ28" s="5" t="str">
        <f t="shared" si="7"/>
        <v/>
      </c>
      <c r="AK28" s="5" t="str">
        <f t="shared" si="8"/>
        <v/>
      </c>
      <c r="AL28" s="5" t="str">
        <f t="shared" si="9"/>
        <v/>
      </c>
      <c r="AM28" s="5" t="str">
        <f t="shared" si="10"/>
        <v/>
      </c>
      <c r="AN28" s="5" t="str">
        <f t="shared" si="11"/>
        <v/>
      </c>
      <c r="AP28" s="5" t="str">
        <f t="shared" si="12"/>
        <v/>
      </c>
      <c r="AQ28" s="5" t="str">
        <f t="shared" si="13"/>
        <v/>
      </c>
      <c r="AR28" s="5" t="str">
        <f t="shared" si="14"/>
        <v/>
      </c>
      <c r="AS28" s="5" t="str">
        <f t="shared" si="15"/>
        <v/>
      </c>
      <c r="AT28" s="5" t="str">
        <f t="shared" si="16"/>
        <v/>
      </c>
      <c r="AV28" s="5">
        <f t="shared" si="17"/>
        <v>0</v>
      </c>
      <c r="AX28" s="9" t="s">
        <v>16</v>
      </c>
      <c r="AY28" s="10">
        <v>3.56</v>
      </c>
      <c r="AZ28" s="10">
        <v>0.84399999999999997</v>
      </c>
      <c r="BA28" s="10">
        <v>3.95</v>
      </c>
      <c r="BB28" s="10">
        <v>0.76200000000000001</v>
      </c>
      <c r="BC28" s="1">
        <v>3.63</v>
      </c>
      <c r="BD28" s="1">
        <v>0.85699999999999998</v>
      </c>
      <c r="BE28" s="1">
        <v>3.5</v>
      </c>
      <c r="BF28" s="1">
        <v>0.78400000000000003</v>
      </c>
      <c r="BI28" s="2" t="str">
        <f>IF(LEN(AY29)&gt;0,AZ29,IF(LEN(AY30)&gt;0,AZ30,IF(LEN(AY31)&gt;0,AZ31,"")))</f>
        <v/>
      </c>
      <c r="BJ28" s="2">
        <f>SUM(AY29:AY31)</f>
        <v>0</v>
      </c>
    </row>
    <row r="29" spans="2:62" ht="30" customHeight="1" thickBot="1">
      <c r="B29" s="63" t="s">
        <v>18</v>
      </c>
      <c r="C29" s="64"/>
      <c r="D29" s="64"/>
      <c r="E29" s="64"/>
      <c r="F29" s="64"/>
      <c r="G29" s="64"/>
      <c r="H29" s="64"/>
      <c r="I29" s="64"/>
      <c r="J29" s="64"/>
      <c r="K29" s="64"/>
      <c r="L29" s="65"/>
      <c r="M29" s="12" t="s">
        <v>0</v>
      </c>
      <c r="N29" s="13" t="s">
        <v>1</v>
      </c>
      <c r="O29" s="13" t="s">
        <v>2</v>
      </c>
      <c r="P29" s="13" t="s">
        <v>3</v>
      </c>
      <c r="Q29" s="13" t="s">
        <v>4</v>
      </c>
      <c r="R29" s="14" t="s">
        <v>47</v>
      </c>
      <c r="AJ29" s="2"/>
      <c r="AK29" s="2"/>
      <c r="AL29" s="2"/>
      <c r="AM29" s="2"/>
      <c r="AN29" s="2"/>
      <c r="AO29" s="2"/>
      <c r="AP29" s="2"/>
      <c r="AQ29" s="2"/>
      <c r="AR29" s="2"/>
      <c r="AS29" s="2"/>
      <c r="AT29" s="2"/>
      <c r="AV29" s="2"/>
      <c r="AY29" s="5" t="str">
        <f>IF(LEN(T28)&gt;0,IF(T28&lt;AY28-AZ28,0,""),"")</f>
        <v/>
      </c>
      <c r="AZ29" s="4" t="s">
        <v>25</v>
      </c>
      <c r="BA29" s="5" t="str">
        <f>IF(LEN(T28)&gt;0,IF(T28&lt;BA28-BB28,0,""),"")</f>
        <v/>
      </c>
      <c r="BB29" s="4" t="s">
        <v>25</v>
      </c>
      <c r="BC29" s="5" t="str">
        <f>IF(LEN(T28)&gt;0,IF(T28&lt;BC28-BD28,0,""),"")</f>
        <v/>
      </c>
      <c r="BE29" s="5" t="str">
        <f>IF(LEN(T28)&gt;0,IF(T28&lt;BE28-BF28,0,""),"")</f>
        <v/>
      </c>
      <c r="BI29" s="2" t="str">
        <f>IF(LEN(BA29)&gt;0,BB29,IF(LEN(BA30)&gt;0,BB30,IF(LEN(BA31)&gt;0,BB31,"")))</f>
        <v/>
      </c>
      <c r="BJ29" s="2">
        <f>SUM(BA29:BA31)</f>
        <v>0</v>
      </c>
    </row>
    <row r="30" spans="2:62" ht="30" customHeight="1">
      <c r="B30" s="66" t="s">
        <v>51</v>
      </c>
      <c r="C30" s="67"/>
      <c r="D30" s="67"/>
      <c r="E30" s="67"/>
      <c r="F30" s="67"/>
      <c r="G30" s="67"/>
      <c r="H30" s="67"/>
      <c r="I30" s="67"/>
      <c r="J30" s="67"/>
      <c r="K30" s="67"/>
      <c r="L30" s="68"/>
      <c r="M30" s="26"/>
      <c r="N30" s="27"/>
      <c r="O30" s="27"/>
      <c r="P30" s="27"/>
      <c r="Q30" s="27"/>
      <c r="R30" s="30"/>
      <c r="V30" s="5" t="s">
        <v>20</v>
      </c>
      <c r="X30" s="5" t="str">
        <f t="shared" ref="X30:AB33" si="42">IF(AND(LEN(M30)&gt;0,LEN($V30)=0),X$5,"")</f>
        <v/>
      </c>
      <c r="Y30" s="5" t="str">
        <f t="shared" si="42"/>
        <v/>
      </c>
      <c r="Z30" s="5" t="str">
        <f t="shared" si="42"/>
        <v/>
      </c>
      <c r="AA30" s="5" t="str">
        <f t="shared" si="42"/>
        <v/>
      </c>
      <c r="AB30" s="5" t="str">
        <f t="shared" si="42"/>
        <v/>
      </c>
      <c r="AD30" s="5" t="str">
        <f t="shared" ref="AD30:AH33" si="43">IF(AND(LEN(M30)&gt;0,LEN($V30)&gt;0),AD$5,"")</f>
        <v/>
      </c>
      <c r="AE30" s="5" t="str">
        <f t="shared" si="43"/>
        <v/>
      </c>
      <c r="AF30" s="5" t="str">
        <f t="shared" si="43"/>
        <v/>
      </c>
      <c r="AG30" s="5" t="str">
        <f t="shared" si="43"/>
        <v/>
      </c>
      <c r="AH30" s="5" t="str">
        <f t="shared" si="43"/>
        <v/>
      </c>
      <c r="AJ30" s="5" t="str">
        <f t="shared" si="7"/>
        <v/>
      </c>
      <c r="AK30" s="5" t="str">
        <f t="shared" si="8"/>
        <v/>
      </c>
      <c r="AL30" s="5" t="str">
        <f t="shared" si="9"/>
        <v/>
      </c>
      <c r="AM30" s="5" t="str">
        <f t="shared" si="10"/>
        <v/>
      </c>
      <c r="AN30" s="5" t="str">
        <f t="shared" si="11"/>
        <v/>
      </c>
      <c r="AP30" s="5" t="str">
        <f t="shared" si="12"/>
        <v/>
      </c>
      <c r="AQ30" s="5" t="str">
        <f t="shared" si="13"/>
        <v/>
      </c>
      <c r="AR30" s="5" t="str">
        <f t="shared" si="14"/>
        <v/>
      </c>
      <c r="AS30" s="5" t="str">
        <f t="shared" si="15"/>
        <v/>
      </c>
      <c r="AT30" s="5" t="str">
        <f t="shared" si="16"/>
        <v/>
      </c>
      <c r="AV30" s="5">
        <f t="shared" si="17"/>
        <v>0</v>
      </c>
      <c r="AY30" s="5" t="str">
        <f>IF(LEN(T28)&gt;0,IF(AND(T28&gt;AY28-AZ28,T28&lt;AY28+AZ28),1,""),"")</f>
        <v/>
      </c>
      <c r="AZ30" s="4" t="s">
        <v>26</v>
      </c>
      <c r="BA30" s="5" t="str">
        <f>IF(LEN(T28)&gt;0,IF(AND(T28&gt;BA28-BB28,T28&lt;BA28+BB28),1,""),"")</f>
        <v/>
      </c>
      <c r="BB30" s="4" t="s">
        <v>26</v>
      </c>
      <c r="BC30" s="5" t="str">
        <f>IF(LEN(T28)&gt;0,IF(AND(T28&gt;BC28-BD28,T28&lt;BC28+BD28),1,""),"")</f>
        <v/>
      </c>
      <c r="BE30" s="5" t="str">
        <f>IF(LEN(T28)&gt;0,IF(AND(T28&gt;BE28-BF28,T28&lt;BE28+BF28),1,""),"")</f>
        <v/>
      </c>
      <c r="BI30" s="2" t="str">
        <f>IF(LEN(BC29)&gt;0,BD29,IF(LEN(BC30)&gt;0,BD30,IF(LEN(BC31)&gt;0,BD31,"")))</f>
        <v/>
      </c>
      <c r="BJ30" s="2">
        <f>SUM(BC29:BC31)</f>
        <v>0</v>
      </c>
    </row>
    <row r="31" spans="2:62" ht="30" customHeight="1">
      <c r="B31" s="69" t="s">
        <v>6</v>
      </c>
      <c r="C31" s="70"/>
      <c r="D31" s="70"/>
      <c r="E31" s="70"/>
      <c r="F31" s="70"/>
      <c r="G31" s="70"/>
      <c r="H31" s="70"/>
      <c r="I31" s="70"/>
      <c r="J31" s="70"/>
      <c r="K31" s="70"/>
      <c r="L31" s="71"/>
      <c r="M31" s="26"/>
      <c r="N31" s="27"/>
      <c r="O31" s="27"/>
      <c r="P31" s="27"/>
      <c r="Q31" s="27"/>
      <c r="R31" s="30"/>
      <c r="V31" s="5" t="s">
        <v>20</v>
      </c>
      <c r="X31" s="5" t="str">
        <f t="shared" si="42"/>
        <v/>
      </c>
      <c r="Y31" s="5" t="str">
        <f t="shared" si="42"/>
        <v/>
      </c>
      <c r="Z31" s="5" t="str">
        <f t="shared" si="42"/>
        <v/>
      </c>
      <c r="AA31" s="5" t="str">
        <f t="shared" si="42"/>
        <v/>
      </c>
      <c r="AB31" s="5" t="str">
        <f t="shared" si="42"/>
        <v/>
      </c>
      <c r="AD31" s="5" t="str">
        <f t="shared" si="43"/>
        <v/>
      </c>
      <c r="AE31" s="5" t="str">
        <f t="shared" si="43"/>
        <v/>
      </c>
      <c r="AF31" s="5" t="str">
        <f t="shared" si="43"/>
        <v/>
      </c>
      <c r="AG31" s="5" t="str">
        <f t="shared" si="43"/>
        <v/>
      </c>
      <c r="AH31" s="5" t="str">
        <f t="shared" si="43"/>
        <v/>
      </c>
      <c r="AJ31" s="5" t="str">
        <f t="shared" si="7"/>
        <v/>
      </c>
      <c r="AK31" s="5" t="str">
        <f t="shared" si="8"/>
        <v/>
      </c>
      <c r="AL31" s="5" t="str">
        <f t="shared" si="9"/>
        <v/>
      </c>
      <c r="AM31" s="5" t="str">
        <f t="shared" si="10"/>
        <v/>
      </c>
      <c r="AN31" s="5" t="str">
        <f t="shared" si="11"/>
        <v/>
      </c>
      <c r="AP31" s="5" t="str">
        <f t="shared" si="12"/>
        <v/>
      </c>
      <c r="AQ31" s="5" t="str">
        <f t="shared" si="13"/>
        <v/>
      </c>
      <c r="AR31" s="5" t="str">
        <f t="shared" si="14"/>
        <v/>
      </c>
      <c r="AS31" s="5" t="str">
        <f t="shared" si="15"/>
        <v/>
      </c>
      <c r="AT31" s="5" t="str">
        <f t="shared" si="16"/>
        <v/>
      </c>
      <c r="AV31" s="5">
        <f t="shared" si="17"/>
        <v>0</v>
      </c>
      <c r="AY31" s="5" t="str">
        <f>IF(LEN(T28)&gt;0,IF(AND(T28&gt;AY28+AZ28),2,""),"")</f>
        <v/>
      </c>
      <c r="AZ31" s="4" t="s">
        <v>27</v>
      </c>
      <c r="BA31" s="5" t="str">
        <f>IF(LEN(T28)&gt;0,IF(AND(T28&gt;BA28+BB28),2,""),"")</f>
        <v/>
      </c>
      <c r="BB31" s="4" t="s">
        <v>27</v>
      </c>
      <c r="BC31" s="5" t="str">
        <f>IF(LEN(T28)&gt;0,IF(AND(T28&gt;BC28+BD28),2,""),"")</f>
        <v/>
      </c>
      <c r="BE31" s="5" t="str">
        <f>IF(LEN(T28)&gt;0,IF(AND(T28&gt;BE28+BF28),2,""),"")</f>
        <v/>
      </c>
      <c r="BI31" s="2" t="str">
        <f>IF(LEN(BE29)&gt;0,BF29,IF(LEN(BE30)&gt;0,BF30,IF(LEN(BE31)&gt;0,BF31,"")))</f>
        <v/>
      </c>
      <c r="BJ31" s="2">
        <f>SUM(BE29:BE31)</f>
        <v>0</v>
      </c>
    </row>
    <row r="32" spans="2:62" ht="30" customHeight="1" thickBot="1">
      <c r="B32" s="75" t="s">
        <v>52</v>
      </c>
      <c r="C32" s="76"/>
      <c r="D32" s="76"/>
      <c r="E32" s="76"/>
      <c r="F32" s="76"/>
      <c r="G32" s="76"/>
      <c r="H32" s="76"/>
      <c r="I32" s="76"/>
      <c r="J32" s="76"/>
      <c r="K32" s="76"/>
      <c r="L32" s="77"/>
      <c r="M32" s="26"/>
      <c r="N32" s="27"/>
      <c r="O32" s="27"/>
      <c r="P32" s="27"/>
      <c r="Q32" s="27"/>
      <c r="R32" s="30"/>
      <c r="V32" s="5" t="s">
        <v>20</v>
      </c>
      <c r="X32" s="5" t="str">
        <f t="shared" si="42"/>
        <v/>
      </c>
      <c r="Y32" s="5" t="str">
        <f t="shared" si="42"/>
        <v/>
      </c>
      <c r="Z32" s="5" t="str">
        <f t="shared" si="42"/>
        <v/>
      </c>
      <c r="AA32" s="5" t="str">
        <f t="shared" si="42"/>
        <v/>
      </c>
      <c r="AB32" s="5" t="str">
        <f t="shared" si="42"/>
        <v/>
      </c>
      <c r="AD32" s="5" t="str">
        <f t="shared" si="43"/>
        <v/>
      </c>
      <c r="AE32" s="5" t="str">
        <f t="shared" si="43"/>
        <v/>
      </c>
      <c r="AF32" s="5" t="str">
        <f t="shared" si="43"/>
        <v/>
      </c>
      <c r="AG32" s="5" t="str">
        <f t="shared" si="43"/>
        <v/>
      </c>
      <c r="AH32" s="5" t="str">
        <f t="shared" si="43"/>
        <v/>
      </c>
      <c r="AJ32" s="5" t="str">
        <f t="shared" si="7"/>
        <v/>
      </c>
      <c r="AK32" s="5" t="str">
        <f t="shared" si="8"/>
        <v/>
      </c>
      <c r="AL32" s="5" t="str">
        <f t="shared" si="9"/>
        <v/>
      </c>
      <c r="AM32" s="5" t="str">
        <f t="shared" si="10"/>
        <v/>
      </c>
      <c r="AN32" s="5" t="str">
        <f t="shared" si="11"/>
        <v/>
      </c>
      <c r="AP32" s="5" t="str">
        <f t="shared" si="12"/>
        <v/>
      </c>
      <c r="AQ32" s="5" t="str">
        <f t="shared" si="13"/>
        <v/>
      </c>
      <c r="AR32" s="5" t="str">
        <f t="shared" si="14"/>
        <v/>
      </c>
      <c r="AS32" s="5" t="str">
        <f t="shared" si="15"/>
        <v/>
      </c>
      <c r="AT32" s="5" t="str">
        <f t="shared" si="16"/>
        <v/>
      </c>
      <c r="AV32" s="5">
        <f t="shared" si="17"/>
        <v>0</v>
      </c>
    </row>
    <row r="33" spans="1:62" ht="30" customHeight="1" thickBot="1">
      <c r="B33" s="78" t="s">
        <v>54</v>
      </c>
      <c r="C33" s="79"/>
      <c r="D33" s="79"/>
      <c r="E33" s="79"/>
      <c r="F33" s="79"/>
      <c r="G33" s="79"/>
      <c r="H33" s="79"/>
      <c r="I33" s="79"/>
      <c r="J33" s="79"/>
      <c r="K33" s="79"/>
      <c r="L33" s="80"/>
      <c r="M33" s="28"/>
      <c r="N33" s="29"/>
      <c r="O33" s="29"/>
      <c r="P33" s="29"/>
      <c r="Q33" s="29"/>
      <c r="R33" s="31"/>
      <c r="T33" s="7" t="str">
        <f>IF(SUM(X30:AB33,AD30:AH33)=0,"",AVERAGE(X30:AB33,AD30:AH33))</f>
        <v/>
      </c>
      <c r="V33" s="5" t="s">
        <v>20</v>
      </c>
      <c r="X33" s="5" t="str">
        <f t="shared" si="42"/>
        <v/>
      </c>
      <c r="Y33" s="5" t="str">
        <f t="shared" si="42"/>
        <v/>
      </c>
      <c r="Z33" s="5" t="str">
        <f t="shared" si="42"/>
        <v/>
      </c>
      <c r="AA33" s="5" t="str">
        <f t="shared" si="42"/>
        <v/>
      </c>
      <c r="AB33" s="5" t="str">
        <f t="shared" si="42"/>
        <v/>
      </c>
      <c r="AD33" s="5" t="str">
        <f t="shared" si="43"/>
        <v/>
      </c>
      <c r="AE33" s="5" t="str">
        <f t="shared" si="43"/>
        <v/>
      </c>
      <c r="AF33" s="5" t="str">
        <f t="shared" si="43"/>
        <v/>
      </c>
      <c r="AG33" s="5" t="str">
        <f t="shared" si="43"/>
        <v/>
      </c>
      <c r="AH33" s="5" t="str">
        <f t="shared" si="43"/>
        <v/>
      </c>
      <c r="AJ33" s="5" t="str">
        <f t="shared" si="7"/>
        <v/>
      </c>
      <c r="AK33" s="5" t="str">
        <f t="shared" si="8"/>
        <v/>
      </c>
      <c r="AL33" s="5" t="str">
        <f t="shared" si="9"/>
        <v/>
      </c>
      <c r="AM33" s="5" t="str">
        <f t="shared" si="10"/>
        <v/>
      </c>
      <c r="AN33" s="5" t="str">
        <f t="shared" si="11"/>
        <v/>
      </c>
      <c r="AP33" s="5" t="str">
        <f t="shared" si="12"/>
        <v/>
      </c>
      <c r="AQ33" s="5" t="str">
        <f t="shared" si="13"/>
        <v/>
      </c>
      <c r="AR33" s="5" t="str">
        <f t="shared" si="14"/>
        <v/>
      </c>
      <c r="AS33" s="5" t="str">
        <f t="shared" si="15"/>
        <v/>
      </c>
      <c r="AT33" s="5" t="str">
        <f t="shared" si="16"/>
        <v/>
      </c>
      <c r="AV33" s="5">
        <f t="shared" si="17"/>
        <v>0</v>
      </c>
      <c r="AX33" s="9" t="s">
        <v>17</v>
      </c>
      <c r="AY33" s="10">
        <v>3.52</v>
      </c>
      <c r="AZ33" s="10">
        <v>0.67800000000000005</v>
      </c>
      <c r="BA33" s="10">
        <v>3.9</v>
      </c>
      <c r="BB33" s="10">
        <v>0.52200000000000002</v>
      </c>
      <c r="BC33" s="1">
        <v>3.61</v>
      </c>
      <c r="BD33" s="1">
        <v>0.63900000000000001</v>
      </c>
      <c r="BE33" s="1">
        <v>3.48</v>
      </c>
      <c r="BF33" s="1">
        <v>0.69099999999999995</v>
      </c>
      <c r="BI33" s="2" t="str">
        <f>IF(LEN(AY34)&gt;0,AZ34,IF(LEN(AY35)&gt;0,AZ35,IF(LEN(AY36)&gt;0,AZ36,"")))</f>
        <v/>
      </c>
      <c r="BJ33" s="2">
        <f>SUM(AY34:AY36)</f>
        <v>0</v>
      </c>
    </row>
    <row r="34" spans="1:62" ht="15" customHeight="1">
      <c r="AY34" s="5" t="str">
        <f>IF(LEN(T33)&gt;0,IF(T33&lt;AY33-AZ33,0,""),"")</f>
        <v/>
      </c>
      <c r="AZ34" s="4" t="s">
        <v>25</v>
      </c>
      <c r="BA34" s="5" t="str">
        <f>IF(LEN(T33)&gt;0,IF(T33&lt;BA33-BB33,0,""),"")</f>
        <v/>
      </c>
      <c r="BB34" s="4" t="s">
        <v>25</v>
      </c>
      <c r="BC34" s="5" t="str">
        <f>IF(LEN(T33)&gt;0,IF(T33&lt;BC33-BD33,0,""),"")</f>
        <v/>
      </c>
      <c r="BE34" s="5" t="str">
        <f>IF(LEN(T33)&gt;0,IF(T33&lt;BE33-BF33,0,""),"")</f>
        <v/>
      </c>
      <c r="BI34" s="2" t="str">
        <f>IF(LEN(BA34)&gt;0,BB34,IF(LEN(BA35)&gt;0,BB35,IF(LEN(BA36)&gt;0,BB36,"")))</f>
        <v/>
      </c>
      <c r="BJ34" s="2">
        <f>SUM(BA34:BA36)</f>
        <v>0</v>
      </c>
    </row>
    <row r="35" spans="1:62" ht="30" customHeight="1">
      <c r="B35" s="41" t="s">
        <v>55</v>
      </c>
      <c r="C35" s="42"/>
      <c r="D35" s="42"/>
      <c r="E35" s="42"/>
      <c r="F35" s="42"/>
      <c r="G35" s="42"/>
      <c r="H35" s="42"/>
      <c r="I35" s="42"/>
      <c r="J35" s="42"/>
      <c r="K35" s="42"/>
      <c r="L35" s="42"/>
      <c r="M35" s="42"/>
      <c r="N35" s="42"/>
      <c r="O35" s="42"/>
      <c r="P35" s="42"/>
      <c r="Q35" s="42"/>
      <c r="R35" s="43"/>
      <c r="AY35" s="5" t="str">
        <f>IF(LEN(T33)&gt;0,IF(AND(T33&gt;AY33-AZ33,T33&lt;AY33+AZ33),1,""),"")</f>
        <v/>
      </c>
      <c r="AZ35" s="4" t="s">
        <v>26</v>
      </c>
      <c r="BA35" s="5" t="str">
        <f>IF(LEN(T33)&gt;0,IF(AND(T33&gt;BA33-BB33,T33&lt;BA33+BB33),1,""),"")</f>
        <v/>
      </c>
      <c r="BB35" s="4" t="s">
        <v>26</v>
      </c>
      <c r="BC35" s="5" t="str">
        <f>IF(LEN(T33)&gt;0,IF(AND(T33&gt;BC33-BD33,T33&lt;BC33+BD33),1,""),"")</f>
        <v/>
      </c>
      <c r="BE35" s="5" t="str">
        <f>IF(LEN(T33)&gt;0,IF(AND(T33&gt;BE33-BF33,T33&lt;BE33+BF33),1,""),"")</f>
        <v/>
      </c>
      <c r="BI35" s="2" t="str">
        <f>IF(LEN(BC34)&gt;0,BD34,IF(LEN(BC35)&gt;0,BD35,IF(LEN(BC36)&gt;0,BD36,"")))</f>
        <v/>
      </c>
      <c r="BJ35" s="2">
        <f>SUM(BC34:BC36)</f>
        <v>0</v>
      </c>
    </row>
    <row r="36" spans="1:62" ht="15" customHeight="1">
      <c r="AY36" s="5" t="str">
        <f>IF(LEN(T33)&gt;0,IF(AND(T33&gt;AY33+AZ33),2,""),"")</f>
        <v/>
      </c>
      <c r="AZ36" s="4" t="s">
        <v>27</v>
      </c>
      <c r="BA36" s="5" t="str">
        <f>IF(LEN(T33)&gt;0,IF(AND(T33&gt;BA33+BB33),2,""),"")</f>
        <v/>
      </c>
      <c r="BB36" s="4" t="s">
        <v>27</v>
      </c>
      <c r="BC36" s="5" t="str">
        <f>IF(LEN(T33)&gt;0,IF(AND(T33&gt;BC33+BD33),2,""),"")</f>
        <v/>
      </c>
      <c r="BE36" s="5" t="str">
        <f>IF(LEN(T33)&gt;0,IF(AND(T33&gt;BE33+BF33),2,""),"")</f>
        <v/>
      </c>
      <c r="BI36" s="2" t="str">
        <f>IF(LEN(BE34)&gt;0,BF34,IF(LEN(BE35)&gt;0,BF35,IF(LEN(BE36)&gt;0,BF36,"")))</f>
        <v/>
      </c>
      <c r="BJ36" s="2">
        <f>SUM(BE34:BE36)</f>
        <v>0</v>
      </c>
    </row>
    <row r="37" spans="1:62" ht="30" customHeight="1">
      <c r="A37" s="35">
        <f>BJ9</f>
        <v>0</v>
      </c>
      <c r="B37" s="11"/>
      <c r="C37" s="20"/>
      <c r="E37" s="20"/>
      <c r="F37" s="20"/>
      <c r="G37" s="20"/>
      <c r="H37" s="22" t="str">
        <f>CONCATENATE("Wat betreft - ",B5," - presteert uw hond ")</f>
        <v xml:space="preserve">Wat betreft - Aanpassingsvermogen - presteert uw hond </v>
      </c>
      <c r="I37" s="58" t="str">
        <f>BI9</f>
        <v/>
      </c>
      <c r="J37" s="58"/>
      <c r="K37" s="44" t="s">
        <v>68</v>
      </c>
      <c r="L37" s="45"/>
      <c r="M37" s="45"/>
      <c r="N37" s="46"/>
      <c r="O37" s="38" t="s">
        <v>64</v>
      </c>
      <c r="P37" s="36"/>
      <c r="Q37" s="37"/>
      <c r="R37" s="20"/>
      <c r="AY37" s="17"/>
      <c r="BA37" s="17"/>
      <c r="BC37" s="17"/>
      <c r="BE37" s="17"/>
    </row>
    <row r="38" spans="1:62" ht="30" customHeight="1">
      <c r="A38" s="35">
        <f t="shared" ref="A38:A40" si="44">BJ10</f>
        <v>0</v>
      </c>
      <c r="B38" s="11"/>
      <c r="H38" s="23"/>
      <c r="I38" s="58" t="str">
        <f>BI10</f>
        <v/>
      </c>
      <c r="J38" s="58"/>
      <c r="K38" s="18"/>
      <c r="L38" s="20"/>
      <c r="M38" s="20"/>
      <c r="N38" s="20"/>
      <c r="O38" s="38" t="s">
        <v>65</v>
      </c>
      <c r="P38" s="36"/>
      <c r="Q38" s="37"/>
      <c r="R38" s="20"/>
      <c r="AY38" s="17"/>
      <c r="BA38" s="17"/>
      <c r="BC38" s="17"/>
      <c r="BE38" s="17"/>
    </row>
    <row r="39" spans="1:62" ht="30" customHeight="1">
      <c r="A39" s="35">
        <f t="shared" si="44"/>
        <v>0</v>
      </c>
      <c r="B39" s="11"/>
      <c r="H39" s="23"/>
      <c r="I39" s="58" t="str">
        <f>BI11</f>
        <v/>
      </c>
      <c r="J39" s="58"/>
      <c r="K39" s="18"/>
      <c r="L39" s="20"/>
      <c r="M39" s="20"/>
      <c r="N39" s="20"/>
      <c r="O39" s="38" t="s">
        <v>66</v>
      </c>
      <c r="P39" s="36"/>
      <c r="Q39" s="37"/>
      <c r="R39" s="20"/>
      <c r="AY39" s="17"/>
      <c r="BA39" s="17"/>
      <c r="BC39" s="17"/>
      <c r="BE39" s="17"/>
    </row>
    <row r="40" spans="1:62" ht="30" customHeight="1">
      <c r="A40" s="35">
        <f t="shared" si="44"/>
        <v>0</v>
      </c>
      <c r="B40" s="11"/>
      <c r="H40" s="23"/>
      <c r="I40" s="58" t="str">
        <f>BI12</f>
        <v/>
      </c>
      <c r="J40" s="58"/>
      <c r="K40" s="18"/>
      <c r="L40" s="20"/>
      <c r="M40" s="20"/>
      <c r="N40" s="20"/>
      <c r="O40" s="38" t="s">
        <v>67</v>
      </c>
      <c r="P40" s="36"/>
      <c r="Q40" s="37"/>
      <c r="R40" s="20"/>
      <c r="AY40" s="17"/>
      <c r="BA40" s="17"/>
      <c r="BC40" s="17"/>
      <c r="BE40" s="17"/>
    </row>
    <row r="41" spans="1:62" ht="15" customHeight="1">
      <c r="A41" s="35"/>
      <c r="B41" s="11"/>
      <c r="H41" s="23"/>
      <c r="I41" s="47"/>
      <c r="J41" s="47"/>
      <c r="K41" s="34"/>
      <c r="L41" s="34"/>
      <c r="M41" s="34"/>
      <c r="N41" s="34"/>
      <c r="O41" s="33"/>
      <c r="P41" s="34"/>
      <c r="Q41" s="34"/>
      <c r="R41" s="34"/>
      <c r="AY41" s="17"/>
      <c r="BA41" s="17"/>
      <c r="BC41" s="17"/>
      <c r="BE41" s="17"/>
    </row>
    <row r="42" spans="1:62" ht="30" customHeight="1">
      <c r="A42" s="35">
        <f>BJ14</f>
        <v>0</v>
      </c>
      <c r="B42" s="11"/>
      <c r="C42" s="20"/>
      <c r="E42" s="20"/>
      <c r="F42" s="20"/>
      <c r="G42" s="20"/>
      <c r="H42" s="22" t="str">
        <f>CONCATENATE("Wat betreft - ",B10," - presteert uw hond ")</f>
        <v xml:space="preserve">Wat betreft - Gedrag in spannende situaties - presteert uw hond </v>
      </c>
      <c r="I42" s="59" t="str">
        <f>BI14</f>
        <v/>
      </c>
      <c r="J42" s="60"/>
      <c r="K42" s="44" t="s">
        <v>68</v>
      </c>
      <c r="L42" s="45"/>
      <c r="M42" s="45"/>
      <c r="N42" s="46"/>
      <c r="O42" s="38" t="s">
        <v>64</v>
      </c>
      <c r="P42" s="36"/>
      <c r="Q42" s="37"/>
      <c r="R42" s="20"/>
      <c r="AY42" s="17"/>
      <c r="BA42" s="17"/>
      <c r="BC42" s="17"/>
      <c r="BE42" s="17"/>
    </row>
    <row r="43" spans="1:62" ht="30" customHeight="1">
      <c r="A43" s="35">
        <f>BJ15</f>
        <v>0</v>
      </c>
      <c r="B43" s="11"/>
      <c r="H43" s="23"/>
      <c r="I43" s="59" t="str">
        <f>BI15</f>
        <v/>
      </c>
      <c r="J43" s="60"/>
      <c r="K43" s="18"/>
      <c r="L43" s="20"/>
      <c r="M43" s="20"/>
      <c r="N43" s="20"/>
      <c r="O43" s="38" t="s">
        <v>65</v>
      </c>
      <c r="P43" s="36"/>
      <c r="Q43" s="37"/>
      <c r="R43" s="20"/>
      <c r="AY43" s="17"/>
      <c r="BA43" s="17"/>
      <c r="BC43" s="17"/>
      <c r="BE43" s="17"/>
    </row>
    <row r="44" spans="1:62" ht="15" customHeight="1">
      <c r="A44" s="35"/>
      <c r="B44" s="11"/>
      <c r="H44" s="23"/>
      <c r="I44" s="47"/>
      <c r="J44" s="47"/>
      <c r="K44" s="34"/>
      <c r="L44" s="34"/>
      <c r="M44" s="34"/>
      <c r="N44" s="34"/>
      <c r="O44" s="33"/>
      <c r="P44" s="34"/>
      <c r="Q44" s="34"/>
      <c r="R44" s="34"/>
      <c r="AY44" s="17"/>
      <c r="BA44" s="17"/>
      <c r="BC44" s="17"/>
      <c r="BE44" s="17"/>
    </row>
    <row r="45" spans="1:62" ht="30" customHeight="1">
      <c r="A45" s="35">
        <f>BJ18</f>
        <v>0</v>
      </c>
      <c r="B45" s="11"/>
      <c r="C45" s="20"/>
      <c r="E45" s="20"/>
      <c r="F45" s="20"/>
      <c r="G45" s="20"/>
      <c r="H45" s="22" t="str">
        <f>CONCATENATE("Wat betreft - ",B15," - presteert uw hond ")</f>
        <v xml:space="preserve">Wat betreft - Aandacht voor baasjes - presteert uw hond </v>
      </c>
      <c r="I45" s="59" t="str">
        <f>BI18</f>
        <v/>
      </c>
      <c r="J45" s="60"/>
      <c r="K45" s="44" t="s">
        <v>68</v>
      </c>
      <c r="L45" s="45"/>
      <c r="M45" s="45"/>
      <c r="N45" s="46"/>
      <c r="O45" s="38" t="s">
        <v>64</v>
      </c>
      <c r="P45" s="36"/>
      <c r="Q45" s="37"/>
      <c r="R45" s="20"/>
      <c r="AY45" s="17"/>
      <c r="BA45" s="17"/>
      <c r="BC45" s="17"/>
      <c r="BE45" s="17"/>
    </row>
    <row r="46" spans="1:62" ht="30" customHeight="1">
      <c r="A46" s="35">
        <f t="shared" ref="A46:A48" si="45">BJ19</f>
        <v>0</v>
      </c>
      <c r="B46" s="11"/>
      <c r="H46" s="23"/>
      <c r="I46" s="59" t="str">
        <f>BI19</f>
        <v/>
      </c>
      <c r="J46" s="60"/>
      <c r="K46" s="18"/>
      <c r="L46" s="20"/>
      <c r="M46" s="20"/>
      <c r="N46" s="20"/>
      <c r="O46" s="38" t="s">
        <v>65</v>
      </c>
      <c r="P46" s="36"/>
      <c r="Q46" s="37"/>
      <c r="R46" s="20"/>
      <c r="AY46" s="17"/>
      <c r="BA46" s="17"/>
      <c r="BC46" s="17"/>
      <c r="BE46" s="17"/>
    </row>
    <row r="47" spans="1:62" ht="30" customHeight="1">
      <c r="A47" s="35">
        <f t="shared" si="45"/>
        <v>0</v>
      </c>
      <c r="B47" s="11"/>
      <c r="H47" s="23"/>
      <c r="I47" s="59" t="str">
        <f>BI20</f>
        <v/>
      </c>
      <c r="J47" s="60"/>
      <c r="K47" s="18"/>
      <c r="L47" s="20"/>
      <c r="M47" s="20"/>
      <c r="N47" s="20"/>
      <c r="O47" s="38" t="s">
        <v>66</v>
      </c>
      <c r="P47" s="36"/>
      <c r="Q47" s="37"/>
      <c r="R47" s="20"/>
      <c r="AY47" s="17"/>
      <c r="BA47" s="17"/>
      <c r="BC47" s="17"/>
      <c r="BE47" s="17"/>
    </row>
    <row r="48" spans="1:62" ht="30" customHeight="1">
      <c r="A48" s="35">
        <f t="shared" si="45"/>
        <v>0</v>
      </c>
      <c r="B48" s="11"/>
      <c r="H48" s="23"/>
      <c r="I48" s="59" t="str">
        <f>BI21</f>
        <v/>
      </c>
      <c r="J48" s="60"/>
      <c r="K48" s="18"/>
      <c r="L48" s="20"/>
      <c r="M48" s="20"/>
      <c r="N48" s="20"/>
      <c r="O48" s="38" t="s">
        <v>67</v>
      </c>
      <c r="P48" s="36"/>
      <c r="Q48" s="37"/>
      <c r="R48" s="20"/>
      <c r="AY48" s="17"/>
      <c r="BA48" s="17"/>
      <c r="BC48" s="17"/>
      <c r="BE48" s="17"/>
    </row>
    <row r="49" spans="1:62" ht="15" customHeight="1">
      <c r="A49" s="35"/>
      <c r="B49" s="11"/>
      <c r="H49" s="23"/>
      <c r="I49" s="47"/>
      <c r="J49" s="47"/>
      <c r="K49" s="34"/>
      <c r="L49" s="34"/>
      <c r="M49" s="34"/>
      <c r="N49" s="34"/>
      <c r="O49" s="33"/>
      <c r="P49" s="34"/>
      <c r="Q49" s="34"/>
      <c r="R49" s="34"/>
      <c r="AY49" s="17"/>
      <c r="BA49" s="17"/>
      <c r="BC49" s="17"/>
      <c r="BE49" s="17"/>
    </row>
    <row r="50" spans="1:62" ht="30" customHeight="1">
      <c r="A50" s="35">
        <f>BJ23</f>
        <v>0</v>
      </c>
      <c r="B50" s="11"/>
      <c r="C50" s="20"/>
      <c r="E50" s="20"/>
      <c r="F50" s="20"/>
      <c r="G50" s="20"/>
      <c r="H50" s="22" t="str">
        <f>CONCATENATE("Wat betreft - ",B19," - presteert uw hond ")</f>
        <v xml:space="preserve">Wat betreft - Volgen van instructies - presteert uw hond </v>
      </c>
      <c r="I50" s="59" t="str">
        <f>BI23</f>
        <v/>
      </c>
      <c r="J50" s="60"/>
      <c r="K50" s="44" t="s">
        <v>68</v>
      </c>
      <c r="L50" s="45"/>
      <c r="M50" s="45"/>
      <c r="N50" s="46"/>
      <c r="O50" s="38" t="s">
        <v>64</v>
      </c>
      <c r="P50" s="36"/>
      <c r="Q50" s="37"/>
      <c r="R50" s="20"/>
      <c r="AY50" s="17"/>
      <c r="BA50" s="17"/>
      <c r="BC50" s="17"/>
      <c r="BE50" s="17"/>
    </row>
    <row r="51" spans="1:62" ht="30" customHeight="1">
      <c r="A51" s="35">
        <f>BJ24</f>
        <v>0</v>
      </c>
      <c r="B51" s="11"/>
      <c r="H51" s="23"/>
      <c r="I51" s="59" t="str">
        <f>BI24</f>
        <v/>
      </c>
      <c r="J51" s="60"/>
      <c r="K51" s="18"/>
      <c r="L51" s="20"/>
      <c r="M51" s="20"/>
      <c r="N51" s="20"/>
      <c r="O51" s="38" t="s">
        <v>65</v>
      </c>
      <c r="P51" s="36"/>
      <c r="Q51" s="37"/>
      <c r="R51" s="20"/>
      <c r="AY51" s="17"/>
      <c r="BA51" s="17"/>
      <c r="BC51" s="17"/>
      <c r="BE51" s="17"/>
    </row>
    <row r="52" spans="1:62" ht="15" customHeight="1">
      <c r="A52" s="35"/>
      <c r="B52" s="11"/>
      <c r="H52" s="23"/>
      <c r="I52" s="47"/>
      <c r="J52" s="47"/>
      <c r="K52" s="34"/>
      <c r="L52" s="34"/>
      <c r="M52" s="34"/>
      <c r="N52" s="34"/>
      <c r="O52" s="33"/>
      <c r="P52" s="34"/>
      <c r="Q52" s="34"/>
      <c r="R52" s="34"/>
      <c r="AY52" s="17"/>
      <c r="BA52" s="17"/>
      <c r="BC52" s="17"/>
      <c r="BE52" s="17"/>
    </row>
    <row r="53" spans="1:62" ht="30" customHeight="1">
      <c r="A53" s="35">
        <f>BJ28</f>
        <v>0</v>
      </c>
      <c r="B53" s="11"/>
      <c r="C53" s="20"/>
      <c r="E53" s="20"/>
      <c r="F53" s="20"/>
      <c r="G53" s="20"/>
      <c r="H53" s="22" t="str">
        <f>CONCATENATE("Wat betreft - ",B24," - presteert uw hond ")</f>
        <v xml:space="preserve">Wat betreft - Zelfbeheersing en beleefdheid - presteert uw hond </v>
      </c>
      <c r="I53" s="59" t="str">
        <f>BI28</f>
        <v/>
      </c>
      <c r="J53" s="60"/>
      <c r="K53" s="44" t="s">
        <v>68</v>
      </c>
      <c r="L53" s="45"/>
      <c r="M53" s="45"/>
      <c r="N53" s="46"/>
      <c r="O53" s="38" t="s">
        <v>64</v>
      </c>
      <c r="P53" s="36"/>
      <c r="Q53" s="37"/>
      <c r="R53" s="20"/>
      <c r="AY53" s="17"/>
      <c r="BA53" s="17"/>
      <c r="BC53" s="17"/>
      <c r="BE53" s="17"/>
    </row>
    <row r="54" spans="1:62" ht="30" customHeight="1">
      <c r="A54" s="35">
        <f>BJ29</f>
        <v>0</v>
      </c>
      <c r="B54" s="11"/>
      <c r="H54" s="23"/>
      <c r="I54" s="59" t="str">
        <f>BI29</f>
        <v/>
      </c>
      <c r="J54" s="60"/>
      <c r="K54" s="18"/>
      <c r="L54" s="20"/>
      <c r="M54" s="20"/>
      <c r="N54" s="20"/>
      <c r="O54" s="38" t="s">
        <v>65</v>
      </c>
      <c r="P54" s="36"/>
      <c r="Q54" s="37"/>
      <c r="R54" s="20"/>
      <c r="AY54" s="17"/>
      <c r="BA54" s="17"/>
      <c r="BC54" s="17"/>
      <c r="BE54" s="17"/>
    </row>
    <row r="55" spans="1:62" ht="15" customHeight="1">
      <c r="A55" s="35"/>
      <c r="B55" s="11"/>
      <c r="H55" s="23"/>
      <c r="I55" s="47"/>
      <c r="J55" s="47"/>
      <c r="K55" s="34"/>
      <c r="L55" s="34"/>
      <c r="M55" s="34"/>
      <c r="N55" s="34"/>
      <c r="O55" s="33"/>
      <c r="P55" s="34"/>
      <c r="Q55" s="34"/>
      <c r="R55" s="34"/>
      <c r="AY55" s="17"/>
      <c r="BA55" s="17"/>
      <c r="BC55" s="17"/>
      <c r="BE55" s="17"/>
    </row>
    <row r="56" spans="1:62" ht="30" customHeight="1">
      <c r="A56" s="35">
        <f>BJ33</f>
        <v>0</v>
      </c>
      <c r="B56" s="11"/>
      <c r="C56" s="20"/>
      <c r="E56" s="20"/>
      <c r="F56" s="20"/>
      <c r="G56" s="20"/>
      <c r="H56" s="22" t="str">
        <f>CONCATENATE("Wat betreft - ",B29," - presteert uw hond ")</f>
        <v xml:space="preserve">Wat betreft - Concentratievermogen - presteert uw hond </v>
      </c>
      <c r="I56" s="59" t="str">
        <f>BI33</f>
        <v/>
      </c>
      <c r="J56" s="60"/>
      <c r="K56" s="44" t="s">
        <v>68</v>
      </c>
      <c r="L56" s="45"/>
      <c r="M56" s="45"/>
      <c r="N56" s="46"/>
      <c r="O56" s="38" t="s">
        <v>64</v>
      </c>
      <c r="P56" s="36"/>
      <c r="Q56" s="37"/>
      <c r="R56" s="20"/>
      <c r="AY56" s="17"/>
      <c r="BA56" s="17"/>
      <c r="BC56" s="17"/>
      <c r="BE56" s="17"/>
    </row>
    <row r="57" spans="1:62" ht="30" customHeight="1">
      <c r="A57" s="35">
        <f>BJ34</f>
        <v>0</v>
      </c>
      <c r="B57" s="11"/>
      <c r="I57" s="59" t="str">
        <f>BI34</f>
        <v/>
      </c>
      <c r="J57" s="60"/>
      <c r="K57" s="18"/>
      <c r="L57" s="20"/>
      <c r="M57" s="20"/>
      <c r="N57" s="20"/>
      <c r="O57" s="38" t="s">
        <v>65</v>
      </c>
      <c r="P57" s="36"/>
      <c r="Q57" s="37"/>
      <c r="R57" s="20"/>
    </row>
    <row r="58" spans="1:62" ht="15" customHeight="1">
      <c r="B58" s="2"/>
      <c r="M58" s="2"/>
      <c r="AY58" s="5" t="str">
        <f>IF(LEN(T57)&gt;0,IF(AND(T57&gt;AY56-AZ56,T57&lt;AY56+AZ56),1,""),"")</f>
        <v/>
      </c>
      <c r="AZ58" s="4" t="s">
        <v>26</v>
      </c>
      <c r="BA58" s="5" t="str">
        <f>IF(LEN(T57)&gt;0,IF(AND(T57&gt;BA56-BB56,T57&lt;BA56+BB56),1,""),"")</f>
        <v/>
      </c>
      <c r="BB58" s="4" t="s">
        <v>26</v>
      </c>
      <c r="BC58" s="5" t="str">
        <f>IF(LEN(T57)&gt;0,IF(AND(T57&gt;BC56-BD56,T57&lt;BC56+BD56),1,""),"")</f>
        <v/>
      </c>
      <c r="BE58" s="5" t="str">
        <f>IF(LEN(T57)&gt;0,IF(AND(T57&gt;BE56-BF56,T57&lt;BE56+BF56),1,""),"")</f>
        <v/>
      </c>
      <c r="BI58" s="2" t="e">
        <f>IF(LEN(BC57)&gt;0,BD57,IF(LEN(BC58)&gt;0,BD58,IF(LEN(#REF!)&gt;0,#REF!,"")))</f>
        <v>#REF!</v>
      </c>
      <c r="BJ58" s="2">
        <f>SUM(BC57:BC62)</f>
        <v>0</v>
      </c>
    </row>
    <row r="59" spans="1:62" ht="30" customHeight="1">
      <c r="B59" s="41" t="s">
        <v>59</v>
      </c>
      <c r="C59" s="42"/>
      <c r="D59" s="42"/>
      <c r="E59" s="42"/>
      <c r="F59" s="42"/>
      <c r="G59" s="42"/>
      <c r="H59" s="42"/>
      <c r="I59" s="42"/>
      <c r="J59" s="42"/>
      <c r="K59" s="42"/>
      <c r="L59" s="42"/>
      <c r="M59" s="42"/>
      <c r="N59" s="42"/>
      <c r="O59" s="42"/>
      <c r="P59" s="42"/>
      <c r="Q59" s="42"/>
      <c r="R59" s="43"/>
    </row>
    <row r="60" spans="1:62" ht="15" customHeight="1"/>
    <row r="61" spans="1:62" ht="45" customHeight="1">
      <c r="B61" s="61" t="s">
        <v>72</v>
      </c>
      <c r="C61" s="61"/>
      <c r="D61" s="61"/>
      <c r="E61" s="61"/>
      <c r="F61" s="61"/>
      <c r="G61" s="61"/>
      <c r="H61" s="61"/>
      <c r="I61" s="61"/>
      <c r="J61" s="61"/>
      <c r="K61" s="61"/>
      <c r="L61" s="61"/>
      <c r="M61" s="61"/>
      <c r="N61" s="61"/>
      <c r="O61" s="61"/>
      <c r="P61" s="61"/>
      <c r="Q61" s="61"/>
      <c r="R61" s="61"/>
    </row>
    <row r="62" spans="1:62" ht="45" customHeight="1">
      <c r="B62" s="61" t="s">
        <v>71</v>
      </c>
      <c r="C62" s="61"/>
      <c r="D62" s="61"/>
      <c r="E62" s="61"/>
      <c r="F62" s="61"/>
      <c r="G62" s="61"/>
      <c r="H62" s="61"/>
      <c r="I62" s="61"/>
      <c r="J62" s="61"/>
      <c r="K62" s="61"/>
      <c r="L62" s="61"/>
      <c r="M62" s="61"/>
      <c r="N62" s="61"/>
      <c r="O62" s="61"/>
      <c r="P62" s="61"/>
      <c r="Q62" s="61"/>
      <c r="R62" s="61"/>
      <c r="AY62" s="17"/>
      <c r="AZ62" s="17"/>
      <c r="BA62" s="17"/>
      <c r="BB62" s="17"/>
      <c r="BC62" s="17"/>
      <c r="BD62" s="17"/>
      <c r="BE62" s="17"/>
      <c r="BF62" s="17"/>
      <c r="BG62" s="21"/>
      <c r="BH62" s="21"/>
      <c r="BI62" s="21"/>
      <c r="BJ62" s="21"/>
    </row>
    <row r="63" spans="1:62" s="21" customFormat="1" ht="30" customHeight="1">
      <c r="B63" s="62" t="s">
        <v>61</v>
      </c>
      <c r="C63" s="62"/>
      <c r="D63" s="62"/>
      <c r="E63" s="62"/>
      <c r="F63" s="62"/>
      <c r="G63" s="62"/>
      <c r="H63" s="62"/>
      <c r="I63" s="62"/>
      <c r="J63" s="62"/>
      <c r="K63" s="62"/>
      <c r="L63" s="62"/>
      <c r="M63" s="62"/>
      <c r="N63" s="62"/>
      <c r="O63" s="62"/>
      <c r="P63" s="62"/>
      <c r="Q63" s="62"/>
      <c r="R63" s="62"/>
      <c r="T63" s="19"/>
      <c r="AJ63" s="17"/>
      <c r="AK63" s="17"/>
      <c r="AL63" s="17"/>
      <c r="AM63" s="17"/>
      <c r="AN63" s="17"/>
      <c r="AO63" s="17"/>
      <c r="AP63" s="17"/>
      <c r="AQ63" s="17"/>
      <c r="AR63" s="17"/>
      <c r="AS63" s="17"/>
      <c r="AT63" s="17"/>
      <c r="AV63" s="17"/>
      <c r="AX63" s="17"/>
      <c r="AY63" s="4"/>
      <c r="AZ63" s="4"/>
      <c r="BA63" s="4"/>
      <c r="BB63" s="4"/>
      <c r="BC63" s="4"/>
      <c r="BD63" s="4"/>
      <c r="BE63" s="4"/>
      <c r="BF63" s="4"/>
      <c r="BG63" s="2"/>
      <c r="BH63" s="2"/>
      <c r="BI63" s="2"/>
      <c r="BJ63" s="2"/>
    </row>
    <row r="64" spans="1:62" ht="15" customHeight="1">
      <c r="B64" s="53"/>
      <c r="C64" s="53"/>
    </row>
    <row r="65" spans="1:18" ht="30" customHeight="1">
      <c r="B65" s="48" t="s">
        <v>60</v>
      </c>
      <c r="C65" s="48"/>
      <c r="D65" s="48"/>
      <c r="E65" s="48"/>
      <c r="F65" s="48"/>
      <c r="G65" s="48"/>
      <c r="H65" s="48"/>
      <c r="I65" s="48"/>
      <c r="J65" s="48"/>
      <c r="K65" s="48"/>
      <c r="L65" s="48"/>
      <c r="M65" s="48"/>
      <c r="N65" s="48"/>
      <c r="O65" s="48"/>
      <c r="P65" s="48"/>
      <c r="Q65" s="48"/>
      <c r="R65" s="48"/>
    </row>
    <row r="66" spans="1:18" ht="15" customHeight="1" thickBot="1">
      <c r="B66" s="53"/>
      <c r="C66" s="53"/>
    </row>
    <row r="67" spans="1:18" ht="51.6" customHeight="1" thickBot="1">
      <c r="A67" s="1"/>
      <c r="B67" s="56" t="s">
        <v>73</v>
      </c>
      <c r="C67" s="39"/>
      <c r="D67" s="16"/>
      <c r="E67" s="15"/>
      <c r="F67" s="15"/>
      <c r="G67" s="57" t="s">
        <v>28</v>
      </c>
      <c r="H67" s="57"/>
      <c r="I67" s="39" t="s">
        <v>29</v>
      </c>
      <c r="J67" s="54"/>
      <c r="K67" s="54" t="s">
        <v>30</v>
      </c>
      <c r="L67" s="54"/>
      <c r="M67" s="54" t="s">
        <v>31</v>
      </c>
      <c r="N67" s="54"/>
      <c r="O67" s="55" t="s">
        <v>32</v>
      </c>
      <c r="P67" s="39"/>
      <c r="Q67" s="39" t="s">
        <v>73</v>
      </c>
      <c r="R67" s="40"/>
    </row>
    <row r="68" spans="1:18" ht="15" customHeight="1"/>
  </sheetData>
  <sheetProtection algorithmName="SHA-512" hashValue="lZ0nRlELjAbY+U3T4elOLwjQgYyKNNdpRSMKLBmRQisdHxLMlV5a8twd05ehkxCQh0X9FV8HOuFYfBn/qaxlZg==" saltValue="4WhXnSnZCb7RfGJdv+6OBQ==" spinCount="100000" sheet="1" objects="1" scenarios="1" selectLockedCells="1"/>
  <mergeCells count="81">
    <mergeCell ref="B5:L5"/>
    <mergeCell ref="M3:R3"/>
    <mergeCell ref="B3:G3"/>
    <mergeCell ref="AY7:AZ7"/>
    <mergeCell ref="BA7:BB7"/>
    <mergeCell ref="BC7:BD7"/>
    <mergeCell ref="BE7:BF7"/>
    <mergeCell ref="M4:R4"/>
    <mergeCell ref="B9:L9"/>
    <mergeCell ref="B8:L8"/>
    <mergeCell ref="B7:L7"/>
    <mergeCell ref="B6:L6"/>
    <mergeCell ref="B14:L14"/>
    <mergeCell ref="B10:L10"/>
    <mergeCell ref="B11:L11"/>
    <mergeCell ref="B12:L12"/>
    <mergeCell ref="B13:L13"/>
    <mergeCell ref="B29:L29"/>
    <mergeCell ref="B30:L30"/>
    <mergeCell ref="B31:L31"/>
    <mergeCell ref="B32:L32"/>
    <mergeCell ref="B33:L33"/>
    <mergeCell ref="B15:L15"/>
    <mergeCell ref="B16:L16"/>
    <mergeCell ref="B17:L17"/>
    <mergeCell ref="B18:L18"/>
    <mergeCell ref="B28:L28"/>
    <mergeCell ref="B22:L22"/>
    <mergeCell ref="B23:L23"/>
    <mergeCell ref="B24:L24"/>
    <mergeCell ref="B25:L25"/>
    <mergeCell ref="B26:L26"/>
    <mergeCell ref="B27:L27"/>
    <mergeCell ref="B19:L19"/>
    <mergeCell ref="B20:L20"/>
    <mergeCell ref="B21:L21"/>
    <mergeCell ref="B64:C64"/>
    <mergeCell ref="I57:J57"/>
    <mergeCell ref="I37:J37"/>
    <mergeCell ref="I42:J42"/>
    <mergeCell ref="I45:J45"/>
    <mergeCell ref="I50:J50"/>
    <mergeCell ref="I53:J53"/>
    <mergeCell ref="I56:J56"/>
    <mergeCell ref="I38:J38"/>
    <mergeCell ref="I43:J43"/>
    <mergeCell ref="I46:J46"/>
    <mergeCell ref="I51:J51"/>
    <mergeCell ref="I54:J54"/>
    <mergeCell ref="M2:R2"/>
    <mergeCell ref="B2:G2"/>
    <mergeCell ref="B4:G4"/>
    <mergeCell ref="B66:C66"/>
    <mergeCell ref="I67:J67"/>
    <mergeCell ref="K67:L67"/>
    <mergeCell ref="M67:N67"/>
    <mergeCell ref="O67:P67"/>
    <mergeCell ref="B67:C67"/>
    <mergeCell ref="G67:H67"/>
    <mergeCell ref="I40:J40"/>
    <mergeCell ref="I48:J48"/>
    <mergeCell ref="I39:J39"/>
    <mergeCell ref="I47:J47"/>
    <mergeCell ref="B61:R61"/>
    <mergeCell ref="B62:R62"/>
    <mergeCell ref="Q67:R67"/>
    <mergeCell ref="B35:R35"/>
    <mergeCell ref="B59:R59"/>
    <mergeCell ref="K37:N37"/>
    <mergeCell ref="K42:N42"/>
    <mergeCell ref="K45:N45"/>
    <mergeCell ref="K50:N50"/>
    <mergeCell ref="K53:N53"/>
    <mergeCell ref="K56:N56"/>
    <mergeCell ref="I55:J55"/>
    <mergeCell ref="I52:J52"/>
    <mergeCell ref="I49:J49"/>
    <mergeCell ref="I44:J44"/>
    <mergeCell ref="I41:J41"/>
    <mergeCell ref="B65:R65"/>
    <mergeCell ref="B63:R63"/>
  </mergeCells>
  <conditionalFormatting sqref="M6:R9 M11:R14 M16:R18 M20:R23 M25:R28 M30:R33">
    <cfRule type="expression" dxfId="5" priority="5">
      <formula>LEN(M6)&gt;0</formula>
    </cfRule>
    <cfRule type="expression" dxfId="4" priority="24">
      <formula>$AV6&gt;1</formula>
    </cfRule>
  </conditionalFormatting>
  <conditionalFormatting sqref="I37:J40 I56:J57 I55 I53:J54 I52 I50:J51 I49 I45:J48 I44 I42:J43 I41">
    <cfRule type="expression" dxfId="3" priority="1" stopIfTrue="1">
      <formula>LEN(I37)=0</formula>
    </cfRule>
    <cfRule type="expression" dxfId="2" priority="4">
      <formula>AND(LEN(A37)&gt;0,A37=0)</formula>
    </cfRule>
    <cfRule type="expression" dxfId="1" priority="3">
      <formula>AND(LEN(A37)&gt;0,A37=1)</formula>
    </cfRule>
    <cfRule type="expression" dxfId="0" priority="2">
      <formula>AND(LEN(A37)&gt;0,A37=2)</formula>
    </cfRule>
  </conditionalFormatting>
  <hyperlinks>
    <hyperlink ref="G67" r:id="rId1" xr:uid="{8AE36185-4A8C-4FB1-9A4D-82D6E07F03E5}"/>
    <hyperlink ref="O67" r:id="rId2" xr:uid="{88C4999A-7AA4-46FC-BEBE-0EE8FDCFC60C}"/>
    <hyperlink ref="B3" r:id="rId3" xr:uid="{A9259DF7-5F5F-4051-B3F0-0E037EC82B32}"/>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1DA0F3916E074EBD55F0BB14078294" ma:contentTypeVersion="10" ma:contentTypeDescription="Create a new document." ma:contentTypeScope="" ma:versionID="e84696fd0c0615e2b9f8a19921d140ae">
  <xsd:schema xmlns:xsd="http://www.w3.org/2001/XMLSchema" xmlns:xs="http://www.w3.org/2001/XMLSchema" xmlns:p="http://schemas.microsoft.com/office/2006/metadata/properties" xmlns:ns3="c13ace33-c334-411f-882f-0392191ebf05" xmlns:ns4="3b7e306c-89b9-4506-ae2b-719c3661f9b6" targetNamespace="http://schemas.microsoft.com/office/2006/metadata/properties" ma:root="true" ma:fieldsID="991ae66373f9d1f2346107f4467db723" ns3:_="" ns4:_="">
    <xsd:import namespace="c13ace33-c334-411f-882f-0392191ebf05"/>
    <xsd:import namespace="3b7e306c-89b9-4506-ae2b-719c3661f9b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ace33-c334-411f-882f-0392191ebf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e306c-89b9-4506-ae2b-719c3661f9b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A8547B-661A-442C-883C-9F508B25FB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ace33-c334-411f-882f-0392191ebf05"/>
    <ds:schemaRef ds:uri="3b7e306c-89b9-4506-ae2b-719c3661f9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B0EDE6-E2F8-48DE-A90D-FF5310DFD73C}">
  <ds:schemaRefs>
    <ds:schemaRef ds:uri="http://purl.org/dc/dcmitype/"/>
    <ds:schemaRef ds:uri="c13ace33-c334-411f-882f-0392191ebf05"/>
    <ds:schemaRef ds:uri="http://schemas.microsoft.com/office/2006/documentManagement/types"/>
    <ds:schemaRef ds:uri="http://www.w3.org/XML/1998/namespace"/>
    <ds:schemaRef ds:uri="3b7e306c-89b9-4506-ae2b-719c3661f9b6"/>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9E823AF5-4EA1-45BF-8B1C-0A14D543B2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Test je hond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Pieter Leyssen</dc:creator>
  <cp:lastModifiedBy>Pieter Leyssen</cp:lastModifiedBy>
  <dcterms:created xsi:type="dcterms:W3CDTF">2022-08-26T13:15:36Z</dcterms:created>
  <dcterms:modified xsi:type="dcterms:W3CDTF">2022-08-27T14:03:49Z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0x010100161DA0F3916E074EBD55F0BB14078294</vt:lpwstr>
  </property>
</Properties>
</file>